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8475" windowHeight="564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'Лист1'!$A$1:$H$58</definedName>
  </definedNames>
  <calcPr fullCalcOnLoad="1"/>
</workbook>
</file>

<file path=xl/sharedStrings.xml><?xml version="1.0" encoding="utf-8"?>
<sst xmlns="http://schemas.openxmlformats.org/spreadsheetml/2006/main" count="153" uniqueCount="125">
  <si>
    <t>Источники доходов</t>
  </si>
  <si>
    <t>I</t>
  </si>
  <si>
    <t>2.</t>
  </si>
  <si>
    <t>НАЛОГИ НА СОВОКУПНЫЙ ДОХОД</t>
  </si>
  <si>
    <t>1.</t>
  </si>
  <si>
    <t>1.1.</t>
  </si>
  <si>
    <t>ИТОГО ДОХОДОВ</t>
  </si>
  <si>
    <t>№ п\п</t>
  </si>
  <si>
    <t>Единый налог на вмененный доход для отдельных видов деятельности</t>
  </si>
  <si>
    <t>2.1.</t>
  </si>
  <si>
    <t>1.2.</t>
  </si>
  <si>
    <t>1.1.2.</t>
  </si>
  <si>
    <t>1.1.1.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</si>
  <si>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</si>
  <si>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Прочие поступления от денежных взысканий (штрафов) и иных сумм в возмещение ущерба</t>
  </si>
  <si>
    <t>000</t>
  </si>
  <si>
    <t xml:space="preserve">000 </t>
  </si>
  <si>
    <t>код</t>
  </si>
  <si>
    <t>код источника доходов</t>
  </si>
  <si>
    <t xml:space="preserve">                          ДОХОДЫ БЮДЖЕТА МУНИЦИПАЛЬНОГО ОБРАЗОВАНИЯ МУНИЦИПАЛЬНЫЙ ОКРУГ МАЛАЯ ОХТА                                                          </t>
  </si>
  <si>
    <t>II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</si>
  <si>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</si>
  <si>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</si>
  <si>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Прочие субсидии</t>
  </si>
  <si>
    <t>1.2.1.</t>
  </si>
  <si>
    <t>ДОХОДЫ ОТ ИСПОЛЬЗОВАНИЯ ИМУЩЕСТВА, НАХОДЯЩЕГОСЯ В ГОСУДАРСТВЕННОЙ И МУНИЦИПАЛЬНОЙ СОБСТВЕННОСТИ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</si>
  <si>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</si>
  <si>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</si>
  <si>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внутригородскими муниципальными образованиями городов федерального значения Москвы и Санкт-Пететрбурга</t>
  </si>
  <si>
    <t>000 1 00 00000 00 0000 000</t>
  </si>
  <si>
    <t>000 1 05 00000 00 0000 000</t>
  </si>
  <si>
    <t>000 1 05 01000 00 0000 110</t>
  </si>
  <si>
    <t>000 1 11 00000 00 0000 000</t>
  </si>
  <si>
    <t>000 1 11 07000 00 0000 120</t>
  </si>
  <si>
    <t xml:space="preserve"> 000 1 11 07010 00 0000 120</t>
  </si>
  <si>
    <t>Налог, взимаемый в связи с применением упрощенной системы налогообложения</t>
  </si>
  <si>
    <t>Налог, взимаемый с налогоплательщиков, выбравших в качестве объекта налогообложения доходы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</si>
  <si>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</si>
  <si>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934 1 11 07013 03 0000 120</t>
  </si>
  <si>
    <t>000 1 13 00000 00 0000 000</t>
  </si>
  <si>
    <t>ДОХОДЫ ОТ ОКАЗАНИЯ ПЛАТНЫХ УСЛУГ И КОМПЕНСАЦИИ ЗАТРАТ ГОСУДАРСТВА</t>
  </si>
  <si>
    <t>000 1 13 03000 00 0000 130</t>
  </si>
  <si>
    <t>Прочие доходы от оказания платных услуг и компенсации затрат государства</t>
  </si>
  <si>
    <t>000 1 13 03030 03 0000 130</t>
  </si>
  <si>
    <t>811 1 13 03030 03 0100 130</t>
  </si>
  <si>
    <t>Прочие доходы от оказания платных услуг получателями средств бюджетов внутригородских муниципальных образований городов федерального значения Москвы и Санкт-Петербурга и компенсации затрат бюджетов внутригородских муниципальных образований городов федерального значения Москвы и Санкт-Петербурга</t>
  </si>
  <si>
    <t>Средства, составляющие восстановительную стоимость зеленых насаждений внутриквартального озеленения и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</si>
  <si>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000 1 16 00000 00 0000 000</t>
  </si>
  <si>
    <t>000 1 16 90000 00 0000 140</t>
  </si>
  <si>
    <t>000 1 16 90030 03 0000 140</t>
  </si>
  <si>
    <t>000 2 00 00000 00 0000 000</t>
  </si>
  <si>
    <t>000 2 02 00000 00 0000 000</t>
  </si>
  <si>
    <t>Субсидии бюджетам субъектов Российской Федерации и муниципальных образований (межбюджетные субсидии)</t>
  </si>
  <si>
    <t>Прочие субсидии бюджетам внутригородских муниципальных образований городов федерального значения Москвы и Санкт-Петербурга</t>
  </si>
  <si>
    <t>000 2 02 02000 00 0000 151</t>
  </si>
  <si>
    <t>000 2 02 02999 00 0000 151</t>
  </si>
  <si>
    <t>934 2 02 02999 03 0000 151</t>
  </si>
  <si>
    <t>Субвенции местным бюджетам на выполнение передаваемых полномочий субъектов Российской Федерации</t>
  </si>
  <si>
    <t>2010,     сумма     (тыс. руб.)</t>
  </si>
  <si>
    <t>Субвенции бюджетам внутригородских муниципальных образований Санкт-Петербурга на выполнение отдельных государственных полономочий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</si>
  <si>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Санкт-Петербурга на выполнение отдельного государственного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</si>
  <si>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</si>
  <si>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НАЛОГОВЫЕ И НЕНАЛОГОВЫЕ ДОХОДЫ</t>
  </si>
  <si>
    <t>Муниципального Совета внутригородского муниципального</t>
  </si>
  <si>
    <t>образования Санкт-Петербурга</t>
  </si>
  <si>
    <t xml:space="preserve">к решению 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</si>
  <si>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</si>
  <si>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182 1 05 01011 01 0000 110</t>
  </si>
  <si>
    <t>182 1 05 01012 01 0000 110</t>
  </si>
  <si>
    <t>Налог, взимаемый с налогоплательщиков, выбравших в качестве объекта налогообложения доходы (за налоговые периоды, истекшие до 1 января 2011 года)</t>
  </si>
  <si>
    <t>182 1 05 01021 01 0000 110</t>
  </si>
  <si>
    <t>182 1 05 02010 02 0000 110</t>
  </si>
  <si>
    <t>182 1 05 02000 00 0000 110</t>
  </si>
  <si>
    <t>Приложение №2</t>
  </si>
  <si>
    <t>ШТРАФЫ, САНКЦИИ, ВОЗМЕЩЕНИЕ УЩЕРБА</t>
  </si>
  <si>
    <t>1.1.1.1.</t>
  </si>
  <si>
    <t>1.1.2.1.</t>
  </si>
  <si>
    <t>1.1.1.1.1.</t>
  </si>
  <si>
    <t>1.1.1.1.2.</t>
  </si>
  <si>
    <t>1.1.2.1.1</t>
  </si>
  <si>
    <t>1.1.2.1.2.</t>
  </si>
  <si>
    <t>000 1 05 01010 01 0000 110</t>
  </si>
  <si>
    <t>000 1 05 01020 01 0000 110</t>
  </si>
  <si>
    <t>000 1 05 02000 02 0000 110</t>
  </si>
  <si>
    <t>1.3.</t>
  </si>
  <si>
    <t>Налог, взимаемый в связи с применением патентной системы налогообложения</t>
  </si>
  <si>
    <t>1.3.1.</t>
  </si>
  <si>
    <t>182 1 05 04030 02 0000 110</t>
  </si>
  <si>
    <t>000 1 05 04000 02 0000 110</t>
  </si>
  <si>
    <t>_____________________________ № _______</t>
  </si>
  <si>
    <t>муниципальный округ Малая Охта</t>
  </si>
  <si>
    <t>2.2.</t>
  </si>
  <si>
    <t>2.2.1.</t>
  </si>
  <si>
    <t>2.2.1.1.</t>
  </si>
  <si>
    <t>2.2.1.2.</t>
  </si>
  <si>
    <t>2.2.1.3.</t>
  </si>
  <si>
    <t>2.2.1.4.</t>
  </si>
  <si>
    <t>2.2.1.5.</t>
  </si>
  <si>
    <t>Субвенции бюджетам бюджетной системы Российской Федерации</t>
  </si>
  <si>
    <t>Сумма           (тыс.руб.)   2020 год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</si>
  <si>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</si>
  <si>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Налог, взимаемый в связи с применением патентной системы налогообложения, зачисляемый в бюджеты городов федерального значения </t>
  </si>
  <si>
    <t xml:space="preserve"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 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</si>
  <si>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Санкт-Петербурге", за исключением статьи 37-2, указанного Закона Санкт-Петербурга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</si>
  <si>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</si>
  <si>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000 2 02 30000 00 0000 151</t>
  </si>
  <si>
    <t>000 2 02 30024 00 0000 151</t>
  </si>
  <si>
    <t>934 2 02 30024 03 0000 151</t>
  </si>
  <si>
    <t>Субвенции бюджетам внутригородских муниципальных образований городов федерального значения на выполнение передаваемых полномочий субъектов Российской Федерации</t>
  </si>
  <si>
    <t>934 2 02 30024 03 0100 151</t>
  </si>
  <si>
    <t>934 2 02 30024 03 0200 151</t>
  </si>
  <si>
    <t>Субвенции бюджетам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</si>
  <si>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 приемному родителю</t>
  </si>
  <si>
    <t>000 2 02 30027 00 0000 151</t>
  </si>
  <si>
    <t>934 2 02 30027 03 0000 151</t>
  </si>
  <si>
    <t>934 2 02 30027 03 0100 151</t>
  </si>
  <si>
    <t>934 2 02 30027 03 0200 151</t>
  </si>
  <si>
    <t>ДОХОДЫ БЮДЖЕТА ВНУТРИГОРОДСКОГО МУНИЦИПАЛЬНОГО ОБРАЗОВАНИЯ САНКТ-ПЕТЕРБУРГА МУНИЦИПАЛЬНЫЙ ОКРУГ МАЛАЯ ОХТА                                                                                                                       НА ПЛАНОВЫЙ ПЕРИОД 2020 И 2021 ГОДОВ</t>
  </si>
  <si>
    <t>Сумма           (тыс.руб.)   2021 год</t>
  </si>
  <si>
    <t>182 1 16 06000 01 0000 145</t>
  </si>
  <si>
    <t>806 1 16 90030 03 0100 145</t>
  </si>
  <si>
    <t>807 1 16 90030 03 0100 145</t>
  </si>
  <si>
    <t>824 1 16 90030 03 0100 145</t>
  </si>
  <si>
    <t>852 1 16 90030 03 0100 145</t>
  </si>
  <si>
    <t>852 1 16 90030 03 0200 145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</si>
</sst>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#,##0.0"/>
    <numFmt numFmtId="186" formatCode="0.0"/>
  </numFmts>
  <fonts count="49">
    <font>
      <sz val="10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b/>
      <sz val="12"/>
      <name val="Arial Cyr"/>
      <family val="0"/>
    </font>
    <font>
      <sz val="12"/>
      <name val="Times New Roman"/>
      <family val="1"/>
    </font>
    <font>
      <b/>
      <sz val="11"/>
      <name val="Times New Roman"/>
      <family val="1"/>
    </font>
    <font>
      <b/>
      <sz val="10.5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2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gray0625">
        <bgColor indexed="9"/>
      </patternFill>
    </fill>
    <fill>
      <patternFill patternType="gray125">
        <bgColor indexed="9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10" xfId="0" applyFont="1" applyBorder="1" applyAlignment="1">
      <alignment horizontal="center" vertical="top" wrapText="1"/>
    </xf>
    <xf numFmtId="0" fontId="2" fillId="0" borderId="10" xfId="0" applyFont="1" applyBorder="1" applyAlignment="1">
      <alignment horizontal="left" vertical="top" wrapText="1"/>
    </xf>
    <xf numFmtId="3" fontId="3" fillId="0" borderId="10" xfId="0" applyNumberFormat="1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vertical="top" wrapText="1"/>
    </xf>
    <xf numFmtId="3" fontId="1" fillId="0" borderId="10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vertical="top" wrapText="1"/>
    </xf>
    <xf numFmtId="49" fontId="3" fillId="0" borderId="10" xfId="0" applyNumberFormat="1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1" fillId="0" borderId="0" xfId="0" applyFont="1" applyAlignment="1">
      <alignment/>
    </xf>
    <xf numFmtId="0" fontId="6" fillId="0" borderId="0" xfId="0" applyFont="1" applyAlignment="1">
      <alignment/>
    </xf>
    <xf numFmtId="49" fontId="46" fillId="0" borderId="10" xfId="0" applyNumberFormat="1" applyFont="1" applyBorder="1" applyAlignment="1">
      <alignment horizontal="center" vertical="top" wrapText="1"/>
    </xf>
    <xf numFmtId="0" fontId="47" fillId="0" borderId="10" xfId="0" applyFont="1" applyBorder="1" applyAlignment="1">
      <alignment horizontal="center" vertical="top" wrapText="1"/>
    </xf>
    <xf numFmtId="49" fontId="47" fillId="0" borderId="10" xfId="0" applyNumberFormat="1" applyFont="1" applyBorder="1" applyAlignment="1">
      <alignment horizontal="center" vertical="top" wrapText="1"/>
    </xf>
    <xf numFmtId="3" fontId="47" fillId="0" borderId="10" xfId="0" applyNumberFormat="1" applyFont="1" applyBorder="1" applyAlignment="1">
      <alignment horizontal="center" vertical="top" wrapText="1"/>
    </xf>
    <xf numFmtId="0" fontId="48" fillId="33" borderId="10" xfId="0" applyFont="1" applyFill="1" applyBorder="1" applyAlignment="1">
      <alignment horizontal="center" vertical="top" wrapText="1"/>
    </xf>
    <xf numFmtId="49" fontId="48" fillId="34" borderId="10" xfId="0" applyNumberFormat="1" applyFont="1" applyFill="1" applyBorder="1" applyAlignment="1">
      <alignment horizontal="center" vertical="top" wrapText="1"/>
    </xf>
    <xf numFmtId="0" fontId="48" fillId="34" borderId="10" xfId="0" applyFont="1" applyFill="1" applyBorder="1" applyAlignment="1">
      <alignment horizontal="center" vertical="top" wrapText="1"/>
    </xf>
    <xf numFmtId="0" fontId="1" fillId="0" borderId="11" xfId="0" applyFont="1" applyBorder="1" applyAlignment="1">
      <alignment/>
    </xf>
    <xf numFmtId="49" fontId="1" fillId="0" borderId="10" xfId="0" applyNumberFormat="1" applyFont="1" applyBorder="1" applyAlignment="1">
      <alignment horizontal="center" vertical="top" wrapText="1"/>
    </xf>
    <xf numFmtId="16" fontId="1" fillId="0" borderId="10" xfId="0" applyNumberFormat="1" applyFont="1" applyBorder="1" applyAlignment="1" applyProtection="1">
      <alignment horizontal="center" vertical="top" wrapText="1"/>
      <protection locked="0"/>
    </xf>
    <xf numFmtId="0" fontId="1" fillId="0" borderId="10" xfId="0" applyNumberFormat="1" applyFont="1" applyBorder="1" applyAlignment="1">
      <alignment horizontal="center" vertical="top" wrapText="1"/>
    </xf>
    <xf numFmtId="0" fontId="2" fillId="0" borderId="10" xfId="0" applyFont="1" applyBorder="1" applyAlignment="1">
      <alignment vertical="top" wrapText="1"/>
    </xf>
    <xf numFmtId="0" fontId="7" fillId="33" borderId="10" xfId="0" applyFont="1" applyFill="1" applyBorder="1" applyAlignment="1">
      <alignment horizontal="center" vertical="top" wrapText="1"/>
    </xf>
    <xf numFmtId="185" fontId="8" fillId="34" borderId="10" xfId="0" applyNumberFormat="1" applyFont="1" applyFill="1" applyBorder="1" applyAlignment="1" applyProtection="1">
      <alignment vertical="top" wrapText="1"/>
      <protection/>
    </xf>
    <xf numFmtId="0" fontId="1" fillId="0" borderId="0" xfId="0" applyFont="1" applyFill="1" applyBorder="1" applyAlignment="1">
      <alignment horizontal="right"/>
    </xf>
    <xf numFmtId="0" fontId="1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top" wrapText="1"/>
    </xf>
    <xf numFmtId="0" fontId="6" fillId="0" borderId="0" xfId="0" applyFont="1" applyAlignment="1">
      <alignment horizontal="center" wrapText="1"/>
    </xf>
    <xf numFmtId="0" fontId="3" fillId="0" borderId="12" xfId="0" applyFont="1" applyBorder="1" applyAlignment="1">
      <alignment horizontal="center" vertical="top" wrapText="1"/>
    </xf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vertical="top" wrapText="1"/>
    </xf>
    <xf numFmtId="0" fontId="3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3" fillId="0" borderId="15" xfId="0" applyFont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view="pageBreakPreview" zoomScaleNormal="120" zoomScaleSheetLayoutView="100" zoomScalePageLayoutView="0" workbookViewId="0" topLeftCell="A44">
      <selection activeCell="E56" sqref="E56"/>
    </sheetView>
  </sheetViews>
  <sheetFormatPr defaultColWidth="9.00390625" defaultRowHeight="12.75"/>
  <cols>
    <col min="1" max="1" width="8.00390625" style="0" customWidth="1"/>
    <col min="2" max="2" width="11.125" style="0" hidden="1" customWidth="1"/>
    <col min="3" max="3" width="28.875" style="0" customWidth="1"/>
    <col min="4" max="4" width="53.25390625" style="0" customWidth="1"/>
    <col min="5" max="5" width="15.625" style="0" customWidth="1"/>
    <col min="6" max="6" width="8.75390625" style="0" hidden="1" customWidth="1"/>
    <col min="7" max="7" width="0.12890625" style="0" hidden="1" customWidth="1"/>
    <col min="8" max="8" width="12.125" style="0" customWidth="1"/>
  </cols>
  <sheetData>
    <row r="1" ht="15.75" hidden="1">
      <c r="E1" s="10"/>
    </row>
    <row r="2" spans="1:8" ht="12.75">
      <c r="A2" s="11"/>
      <c r="B2" s="11"/>
      <c r="C2" s="11"/>
      <c r="D2" s="29" t="s">
        <v>73</v>
      </c>
      <c r="E2" s="29"/>
      <c r="F2" s="11"/>
      <c r="G2" s="11"/>
      <c r="H2" s="11"/>
    </row>
    <row r="3" spans="1:8" ht="12.75">
      <c r="A3" s="11"/>
      <c r="B3" s="11"/>
      <c r="C3" s="11"/>
      <c r="D3" s="29" t="s">
        <v>65</v>
      </c>
      <c r="E3" s="29"/>
      <c r="F3" s="11"/>
      <c r="G3" s="11"/>
      <c r="H3" s="11"/>
    </row>
    <row r="4" spans="1:8" ht="12.75">
      <c r="A4" s="11"/>
      <c r="B4" s="11"/>
      <c r="C4" s="11"/>
      <c r="D4" s="29" t="s">
        <v>63</v>
      </c>
      <c r="E4" s="29"/>
      <c r="F4" s="11"/>
      <c r="G4" s="11"/>
      <c r="H4" s="11"/>
    </row>
    <row r="5" spans="1:8" ht="12.75">
      <c r="A5" s="11"/>
      <c r="B5" s="11"/>
      <c r="C5" s="11"/>
      <c r="D5" s="28" t="s">
        <v>64</v>
      </c>
      <c r="E5" s="28"/>
      <c r="F5" s="11"/>
      <c r="G5" s="11"/>
      <c r="H5" s="11"/>
    </row>
    <row r="6" spans="1:8" ht="12.75">
      <c r="A6" s="11"/>
      <c r="B6" s="11"/>
      <c r="C6" s="11"/>
      <c r="D6" s="29" t="s">
        <v>90</v>
      </c>
      <c r="E6" s="29"/>
      <c r="F6" s="11"/>
      <c r="G6" s="11"/>
      <c r="H6" s="11"/>
    </row>
    <row r="7" spans="1:8" ht="12.75">
      <c r="A7" s="11"/>
      <c r="B7" s="11"/>
      <c r="C7" s="11"/>
      <c r="D7" s="27" t="s">
        <v>89</v>
      </c>
      <c r="E7" s="27"/>
      <c r="F7" s="11"/>
      <c r="G7" s="11"/>
      <c r="H7" s="11"/>
    </row>
    <row r="8" spans="1:8" ht="15.75" hidden="1">
      <c r="A8" s="12" t="s">
        <v>19</v>
      </c>
      <c r="B8" s="12"/>
      <c r="C8" s="12"/>
      <c r="D8" s="12"/>
      <c r="E8" s="12"/>
      <c r="F8" s="11"/>
      <c r="G8" s="11"/>
      <c r="H8" s="11"/>
    </row>
    <row r="9" spans="1:8" ht="46.5" customHeight="1">
      <c r="A9" s="31" t="s">
        <v>117</v>
      </c>
      <c r="B9" s="31"/>
      <c r="C9" s="31"/>
      <c r="D9" s="31"/>
      <c r="E9" s="31"/>
      <c r="F9" s="11"/>
      <c r="G9" s="11"/>
      <c r="H9" s="11"/>
    </row>
    <row r="10" spans="1:8" ht="19.5" customHeight="1">
      <c r="A10" s="35"/>
      <c r="B10" s="36"/>
      <c r="C10" s="1"/>
      <c r="D10" s="1"/>
      <c r="E10" s="1"/>
      <c r="F10" s="11"/>
      <c r="G10" s="11"/>
      <c r="H10" s="11"/>
    </row>
    <row r="11" spans="1:8" ht="15" customHeight="1">
      <c r="A11" s="32" t="s">
        <v>7</v>
      </c>
      <c r="B11" s="30" t="s">
        <v>17</v>
      </c>
      <c r="C11" s="30" t="s">
        <v>18</v>
      </c>
      <c r="D11" s="30" t="s">
        <v>0</v>
      </c>
      <c r="E11" s="30" t="s">
        <v>99</v>
      </c>
      <c r="F11" s="20"/>
      <c r="G11" s="37" t="s">
        <v>58</v>
      </c>
      <c r="H11" s="30" t="s">
        <v>118</v>
      </c>
    </row>
    <row r="12" spans="1:8" ht="12.75" customHeight="1">
      <c r="A12" s="33"/>
      <c r="B12" s="30"/>
      <c r="C12" s="30"/>
      <c r="D12" s="30"/>
      <c r="E12" s="30"/>
      <c r="F12" s="20"/>
      <c r="G12" s="37"/>
      <c r="H12" s="30"/>
    </row>
    <row r="13" spans="1:8" ht="25.5" customHeight="1">
      <c r="A13" s="34"/>
      <c r="B13" s="30"/>
      <c r="C13" s="30"/>
      <c r="D13" s="30"/>
      <c r="E13" s="30"/>
      <c r="F13" s="20"/>
      <c r="G13" s="37"/>
      <c r="H13" s="30"/>
    </row>
    <row r="14" spans="1:8" ht="15.75">
      <c r="A14" s="2" t="s">
        <v>1</v>
      </c>
      <c r="B14" s="9" t="s">
        <v>15</v>
      </c>
      <c r="C14" s="4" t="s">
        <v>29</v>
      </c>
      <c r="D14" s="3" t="s">
        <v>62</v>
      </c>
      <c r="E14" s="2">
        <f>E15+E35+E27+E31</f>
        <v>107375.3</v>
      </c>
      <c r="F14" s="2" t="e">
        <f>F15+#REF!+F35+F27+F31</f>
        <v>#REF!</v>
      </c>
      <c r="G14" s="2" t="e">
        <f>G15+#REF!+G35+G27+G31</f>
        <v>#REF!</v>
      </c>
      <c r="H14" s="2">
        <f>H15+H35+H27+H31</f>
        <v>117184.5</v>
      </c>
    </row>
    <row r="15" spans="1:8" ht="21" customHeight="1">
      <c r="A15" s="5" t="s">
        <v>4</v>
      </c>
      <c r="B15" s="15" t="s">
        <v>15</v>
      </c>
      <c r="C15" s="7" t="s">
        <v>30</v>
      </c>
      <c r="D15" s="6" t="s">
        <v>3</v>
      </c>
      <c r="E15" s="24">
        <f>E16+E23+E25</f>
        <v>100460.1</v>
      </c>
      <c r="F15" s="24" t="e">
        <f>F16+F23</f>
        <v>#REF!</v>
      </c>
      <c r="G15" s="24" t="e">
        <f>G16+G23</f>
        <v>#REF!</v>
      </c>
      <c r="H15" s="24">
        <f>H16+H23+H25</f>
        <v>109989.2</v>
      </c>
    </row>
    <row r="16" spans="1:8" ht="30" customHeight="1">
      <c r="A16" s="21" t="s">
        <v>5</v>
      </c>
      <c r="B16" s="15" t="s">
        <v>16</v>
      </c>
      <c r="C16" s="7" t="s">
        <v>31</v>
      </c>
      <c r="D16" s="8" t="s">
        <v>35</v>
      </c>
      <c r="E16" s="6">
        <f>E17+E20</f>
        <v>43016</v>
      </c>
      <c r="F16" s="6" t="e">
        <f>F17+F20+#REF!</f>
        <v>#REF!</v>
      </c>
      <c r="G16" s="6" t="e">
        <f>G17+G20+#REF!</f>
        <v>#REF!</v>
      </c>
      <c r="H16" s="6">
        <f>H17+H20</f>
        <v>49468.399999999994</v>
      </c>
    </row>
    <row r="17" spans="1:8" ht="31.5" customHeight="1">
      <c r="A17" s="21" t="s">
        <v>12</v>
      </c>
      <c r="B17" s="15" t="s">
        <v>16</v>
      </c>
      <c r="C17" s="5" t="s">
        <v>81</v>
      </c>
      <c r="D17" s="6" t="s">
        <v>36</v>
      </c>
      <c r="E17" s="6">
        <f>E18+E19</f>
        <v>24424</v>
      </c>
      <c r="F17" s="6">
        <f>F18+F19</f>
        <v>10911</v>
      </c>
      <c r="G17" s="6">
        <f>G18+G19</f>
        <v>10911</v>
      </c>
      <c r="H17" s="6">
        <f>H18+H19</f>
        <v>28087.6</v>
      </c>
    </row>
    <row r="18" spans="1:8" ht="31.5" customHeight="1">
      <c r="A18" s="21" t="s">
        <v>75</v>
      </c>
      <c r="B18" s="15"/>
      <c r="C18" s="5" t="s">
        <v>67</v>
      </c>
      <c r="D18" s="6" t="s">
        <v>36</v>
      </c>
      <c r="E18" s="6">
        <v>24424</v>
      </c>
      <c r="F18" s="6">
        <v>9996</v>
      </c>
      <c r="G18" s="6">
        <v>9996</v>
      </c>
      <c r="H18" s="6">
        <v>28087.6</v>
      </c>
    </row>
    <row r="19" spans="1:8" ht="43.5" customHeight="1" hidden="1">
      <c r="A19" s="21"/>
      <c r="B19" s="15"/>
      <c r="C19" s="14" t="s">
        <v>68</v>
      </c>
      <c r="D19" s="6" t="s">
        <v>69</v>
      </c>
      <c r="E19" s="6"/>
      <c r="F19" s="6">
        <v>915</v>
      </c>
      <c r="G19" s="6">
        <v>915</v>
      </c>
      <c r="H19" s="6"/>
    </row>
    <row r="20" spans="1:8" ht="38.25" customHeight="1">
      <c r="A20" s="21" t="s">
        <v>11</v>
      </c>
      <c r="B20" s="15" t="s">
        <v>16</v>
      </c>
      <c r="C20" s="5" t="s">
        <v>82</v>
      </c>
      <c r="D20" s="6" t="s">
        <v>37</v>
      </c>
      <c r="E20" s="6">
        <f>E21</f>
        <v>18592</v>
      </c>
      <c r="F20" s="6">
        <f>F21</f>
        <v>3465</v>
      </c>
      <c r="G20" s="6">
        <f>G21</f>
        <v>3465</v>
      </c>
      <c r="H20" s="6">
        <f>H21</f>
        <v>21380.8</v>
      </c>
    </row>
    <row r="21" spans="1:8" ht="58.5" customHeight="1">
      <c r="A21" s="21" t="s">
        <v>76</v>
      </c>
      <c r="B21" s="15"/>
      <c r="C21" s="5" t="s">
        <v>70</v>
      </c>
      <c r="D21" s="6" t="s">
        <v>100</v>
      </c>
      <c r="E21" s="6">
        <v>18592</v>
      </c>
      <c r="F21" s="6">
        <v>3465</v>
      </c>
      <c r="G21" s="6">
        <v>3465</v>
      </c>
      <c r="H21" s="6">
        <v>21380.8</v>
      </c>
    </row>
    <row r="22" spans="1:8" ht="18.75" customHeight="1" hidden="1">
      <c r="A22" s="21"/>
      <c r="B22" s="15"/>
      <c r="C22" s="14" t="s">
        <v>72</v>
      </c>
      <c r="D22" s="6" t="s">
        <v>8</v>
      </c>
      <c r="E22" s="6"/>
      <c r="F22" s="6">
        <f>F23</f>
        <v>25158</v>
      </c>
      <c r="G22" s="6">
        <f>G23</f>
        <v>25158</v>
      </c>
      <c r="H22" s="6"/>
    </row>
    <row r="23" spans="1:8" ht="34.5" customHeight="1">
      <c r="A23" s="21" t="s">
        <v>10</v>
      </c>
      <c r="B23" s="15" t="s">
        <v>16</v>
      </c>
      <c r="C23" s="7" t="s">
        <v>83</v>
      </c>
      <c r="D23" s="6" t="s">
        <v>8</v>
      </c>
      <c r="E23" s="6">
        <f>E24</f>
        <v>50559</v>
      </c>
      <c r="F23" s="6">
        <f>F24+F25</f>
        <v>25158</v>
      </c>
      <c r="G23" s="6">
        <f>G24+G25</f>
        <v>25158</v>
      </c>
      <c r="H23" s="6">
        <f>H24</f>
        <v>51570.2</v>
      </c>
    </row>
    <row r="24" spans="1:8" ht="29.25" customHeight="1">
      <c r="A24" s="21" t="s">
        <v>24</v>
      </c>
      <c r="B24" s="15"/>
      <c r="C24" s="7" t="s">
        <v>71</v>
      </c>
      <c r="D24" s="6" t="s">
        <v>8</v>
      </c>
      <c r="E24" s="6">
        <v>50559</v>
      </c>
      <c r="F24" s="6">
        <v>22708</v>
      </c>
      <c r="G24" s="6">
        <v>22708</v>
      </c>
      <c r="H24" s="6">
        <v>51570.2</v>
      </c>
    </row>
    <row r="25" spans="1:8" ht="31.5" customHeight="1">
      <c r="A25" s="21" t="s">
        <v>84</v>
      </c>
      <c r="B25" s="15"/>
      <c r="C25" s="7" t="s">
        <v>88</v>
      </c>
      <c r="D25" s="6" t="s">
        <v>85</v>
      </c>
      <c r="E25" s="6">
        <f>E26</f>
        <v>6885.1</v>
      </c>
      <c r="F25" s="6">
        <v>2450</v>
      </c>
      <c r="G25" s="6">
        <v>2450</v>
      </c>
      <c r="H25" s="6">
        <f>H26</f>
        <v>8950.6</v>
      </c>
    </row>
    <row r="26" spans="1:8" ht="48" customHeight="1">
      <c r="A26" s="21" t="s">
        <v>86</v>
      </c>
      <c r="B26" s="15"/>
      <c r="C26" s="7" t="s">
        <v>87</v>
      </c>
      <c r="D26" s="6" t="s">
        <v>101</v>
      </c>
      <c r="E26" s="6">
        <v>6885.1</v>
      </c>
      <c r="F26" s="6"/>
      <c r="G26" s="6"/>
      <c r="H26" s="6">
        <v>8950.6</v>
      </c>
    </row>
    <row r="27" spans="1:8" ht="36" customHeight="1" hidden="1">
      <c r="A27" s="22"/>
      <c r="B27" s="15"/>
      <c r="C27" s="16" t="s">
        <v>32</v>
      </c>
      <c r="D27" s="6" t="s">
        <v>25</v>
      </c>
      <c r="E27" s="24">
        <f aca="true" t="shared" si="0" ref="E27:G29">E28</f>
        <v>0</v>
      </c>
      <c r="F27" s="24">
        <f t="shared" si="0"/>
        <v>20</v>
      </c>
      <c r="G27" s="24">
        <f t="shared" si="0"/>
        <v>20</v>
      </c>
      <c r="H27" s="11"/>
    </row>
    <row r="28" spans="1:8" ht="24" customHeight="1" hidden="1">
      <c r="A28" s="22"/>
      <c r="B28" s="15"/>
      <c r="C28" s="16" t="s">
        <v>33</v>
      </c>
      <c r="D28" s="6" t="s">
        <v>26</v>
      </c>
      <c r="E28" s="6">
        <f t="shared" si="0"/>
        <v>0</v>
      </c>
      <c r="F28" s="6">
        <f t="shared" si="0"/>
        <v>20</v>
      </c>
      <c r="G28" s="6">
        <f t="shared" si="0"/>
        <v>20</v>
      </c>
      <c r="H28" s="11"/>
    </row>
    <row r="29" spans="1:8" ht="45.75" customHeight="1" hidden="1">
      <c r="A29" s="22"/>
      <c r="B29" s="15"/>
      <c r="C29" s="16" t="s">
        <v>34</v>
      </c>
      <c r="D29" s="6" t="s">
        <v>27</v>
      </c>
      <c r="E29" s="6">
        <f t="shared" si="0"/>
        <v>0</v>
      </c>
      <c r="F29" s="6">
        <f t="shared" si="0"/>
        <v>20</v>
      </c>
      <c r="G29" s="6">
        <f t="shared" si="0"/>
        <v>20</v>
      </c>
      <c r="H29" s="11"/>
    </row>
    <row r="30" spans="1:8" ht="58.5" customHeight="1" hidden="1">
      <c r="A30" s="22"/>
      <c r="B30" s="15"/>
      <c r="C30" s="16" t="s">
        <v>38</v>
      </c>
      <c r="D30" s="6" t="s">
        <v>28</v>
      </c>
      <c r="E30" s="6">
        <v>0</v>
      </c>
      <c r="F30" s="6">
        <v>20</v>
      </c>
      <c r="G30" s="6">
        <v>20</v>
      </c>
      <c r="H30" s="11"/>
    </row>
    <row r="31" spans="1:8" ht="31.5" customHeight="1" hidden="1">
      <c r="A31" s="22"/>
      <c r="B31" s="15"/>
      <c r="C31" s="16" t="s">
        <v>39</v>
      </c>
      <c r="D31" s="6" t="s">
        <v>40</v>
      </c>
      <c r="E31" s="24">
        <f aca="true" t="shared" si="1" ref="E31:G33">E32</f>
        <v>0</v>
      </c>
      <c r="F31" s="24">
        <f t="shared" si="1"/>
        <v>100</v>
      </c>
      <c r="G31" s="24">
        <f t="shared" si="1"/>
        <v>100</v>
      </c>
      <c r="H31" s="11"/>
    </row>
    <row r="32" spans="1:8" ht="18.75" customHeight="1" hidden="1">
      <c r="A32" s="22"/>
      <c r="B32" s="15"/>
      <c r="C32" s="16" t="s">
        <v>41</v>
      </c>
      <c r="D32" s="6" t="s">
        <v>42</v>
      </c>
      <c r="E32" s="6">
        <f t="shared" si="1"/>
        <v>0</v>
      </c>
      <c r="F32" s="6">
        <f t="shared" si="1"/>
        <v>100</v>
      </c>
      <c r="G32" s="6">
        <f t="shared" si="1"/>
        <v>100</v>
      </c>
      <c r="H32" s="11"/>
    </row>
    <row r="33" spans="1:8" ht="65.25" customHeight="1" hidden="1">
      <c r="A33" s="22"/>
      <c r="B33" s="15"/>
      <c r="C33" s="16" t="s">
        <v>43</v>
      </c>
      <c r="D33" s="6" t="s">
        <v>45</v>
      </c>
      <c r="E33" s="6">
        <f t="shared" si="1"/>
        <v>0</v>
      </c>
      <c r="F33" s="6">
        <f t="shared" si="1"/>
        <v>100</v>
      </c>
      <c r="G33" s="6">
        <f t="shared" si="1"/>
        <v>100</v>
      </c>
      <c r="H33" s="11"/>
    </row>
    <row r="34" spans="1:8" ht="58.5" customHeight="1" hidden="1">
      <c r="A34" s="22"/>
      <c r="B34" s="15"/>
      <c r="C34" s="16" t="s">
        <v>44</v>
      </c>
      <c r="D34" s="6" t="s">
        <v>46</v>
      </c>
      <c r="E34" s="6">
        <v>0</v>
      </c>
      <c r="F34" s="6">
        <v>100</v>
      </c>
      <c r="G34" s="6">
        <v>100</v>
      </c>
      <c r="H34" s="11"/>
    </row>
    <row r="35" spans="1:8" ht="25.5" customHeight="1">
      <c r="A35" s="23" t="s">
        <v>2</v>
      </c>
      <c r="B35" s="15" t="s">
        <v>16</v>
      </c>
      <c r="C35" s="7" t="s">
        <v>47</v>
      </c>
      <c r="D35" s="6" t="s">
        <v>74</v>
      </c>
      <c r="E35" s="24">
        <f>E36+E37</f>
        <v>6915.200000000001</v>
      </c>
      <c r="F35" s="24">
        <f>F36+F37</f>
        <v>2667.2</v>
      </c>
      <c r="G35" s="24">
        <f>G36+G37</f>
        <v>2667.2</v>
      </c>
      <c r="H35" s="24">
        <f>H36+H37</f>
        <v>7195.300000000001</v>
      </c>
    </row>
    <row r="36" spans="1:8" ht="52.5" customHeight="1">
      <c r="A36" s="23" t="s">
        <v>9</v>
      </c>
      <c r="B36" s="15" t="s">
        <v>16</v>
      </c>
      <c r="C36" s="7" t="s">
        <v>119</v>
      </c>
      <c r="D36" s="6" t="s">
        <v>13</v>
      </c>
      <c r="E36" s="6">
        <v>1201.4</v>
      </c>
      <c r="F36" s="6">
        <v>550</v>
      </c>
      <c r="G36" s="6">
        <v>550</v>
      </c>
      <c r="H36" s="6">
        <v>1250.1</v>
      </c>
    </row>
    <row r="37" spans="1:8" ht="36" customHeight="1">
      <c r="A37" s="23" t="s">
        <v>91</v>
      </c>
      <c r="B37" s="15" t="s">
        <v>16</v>
      </c>
      <c r="C37" s="7" t="s">
        <v>48</v>
      </c>
      <c r="D37" s="6" t="s">
        <v>14</v>
      </c>
      <c r="E37" s="6">
        <f>E38</f>
        <v>5713.800000000001</v>
      </c>
      <c r="F37" s="6">
        <f>F38</f>
        <v>2117.2</v>
      </c>
      <c r="G37" s="6">
        <f>G38</f>
        <v>2117.2</v>
      </c>
      <c r="H37" s="6">
        <f>H38</f>
        <v>5945.200000000001</v>
      </c>
    </row>
    <row r="38" spans="1:8" ht="53.25" customHeight="1">
      <c r="A38" s="23" t="s">
        <v>92</v>
      </c>
      <c r="B38" s="15" t="s">
        <v>16</v>
      </c>
      <c r="C38" s="7" t="s">
        <v>49</v>
      </c>
      <c r="D38" s="6" t="s">
        <v>102</v>
      </c>
      <c r="E38" s="6">
        <f>E39+E42+E40+E43+E41</f>
        <v>5713.800000000001</v>
      </c>
      <c r="F38" s="6">
        <f>F39+F42+F40+F43+F41</f>
        <v>2117.2</v>
      </c>
      <c r="G38" s="6">
        <f>G39+G42+G40+G43+G41</f>
        <v>2117.2</v>
      </c>
      <c r="H38" s="6">
        <f>H39+H42+H40+H43+H41</f>
        <v>5945.200000000001</v>
      </c>
    </row>
    <row r="39" spans="1:8" ht="66.75" customHeight="1">
      <c r="A39" s="23" t="s">
        <v>93</v>
      </c>
      <c r="B39" s="15"/>
      <c r="C39" s="7" t="s">
        <v>120</v>
      </c>
      <c r="D39" s="6" t="s">
        <v>103</v>
      </c>
      <c r="E39" s="6">
        <v>2259.7</v>
      </c>
      <c r="F39" s="6">
        <v>2015</v>
      </c>
      <c r="G39" s="6">
        <v>2015</v>
      </c>
      <c r="H39" s="6">
        <v>2351.2</v>
      </c>
    </row>
    <row r="40" spans="1:8" ht="69" customHeight="1">
      <c r="A40" s="23" t="s">
        <v>94</v>
      </c>
      <c r="B40" s="15"/>
      <c r="C40" s="7" t="s">
        <v>121</v>
      </c>
      <c r="D40" s="6" t="s">
        <v>103</v>
      </c>
      <c r="E40" s="6">
        <v>1574.1</v>
      </c>
      <c r="F40" s="6"/>
      <c r="G40" s="6"/>
      <c r="H40" s="6">
        <v>1637.9</v>
      </c>
    </row>
    <row r="41" spans="1:8" ht="70.5" customHeight="1">
      <c r="A41" s="23" t="s">
        <v>95</v>
      </c>
      <c r="B41" s="15"/>
      <c r="C41" s="7" t="s">
        <v>122</v>
      </c>
      <c r="D41" s="6" t="s">
        <v>103</v>
      </c>
      <c r="E41" s="6">
        <v>1230.6</v>
      </c>
      <c r="F41" s="6"/>
      <c r="G41" s="6"/>
      <c r="H41" s="6">
        <v>1280.4</v>
      </c>
    </row>
    <row r="42" spans="1:8" ht="67.5" customHeight="1">
      <c r="A42" s="23" t="s">
        <v>96</v>
      </c>
      <c r="B42" s="15" t="s">
        <v>16</v>
      </c>
      <c r="C42" s="5" t="s">
        <v>123</v>
      </c>
      <c r="D42" s="6" t="s">
        <v>103</v>
      </c>
      <c r="E42" s="6">
        <v>595.8</v>
      </c>
      <c r="F42" s="6">
        <v>55</v>
      </c>
      <c r="G42" s="6">
        <v>55</v>
      </c>
      <c r="H42" s="6">
        <v>619.9</v>
      </c>
    </row>
    <row r="43" spans="1:8" ht="60" customHeight="1">
      <c r="A43" s="23" t="s">
        <v>97</v>
      </c>
      <c r="B43" s="15" t="s">
        <v>16</v>
      </c>
      <c r="C43" s="5" t="s">
        <v>124</v>
      </c>
      <c r="D43" s="6" t="s">
        <v>104</v>
      </c>
      <c r="E43" s="6">
        <v>53.6</v>
      </c>
      <c r="F43" s="6">
        <v>47.2</v>
      </c>
      <c r="G43" s="6">
        <v>47.2</v>
      </c>
      <c r="H43" s="6">
        <v>55.8</v>
      </c>
    </row>
    <row r="44" spans="1:8" ht="16.5" customHeight="1">
      <c r="A44" s="2" t="s">
        <v>20</v>
      </c>
      <c r="B44" s="13" t="s">
        <v>15</v>
      </c>
      <c r="C44" s="4" t="s">
        <v>50</v>
      </c>
      <c r="D44" s="3" t="s">
        <v>21</v>
      </c>
      <c r="E44" s="2">
        <f>E45</f>
        <v>16574.4</v>
      </c>
      <c r="F44" s="2">
        <f>F45</f>
        <v>17461</v>
      </c>
      <c r="G44" s="2">
        <f>G45</f>
        <v>17461</v>
      </c>
      <c r="H44" s="2">
        <f>H45</f>
        <v>17148.2</v>
      </c>
    </row>
    <row r="45" spans="1:8" ht="31.5" customHeight="1">
      <c r="A45" s="23" t="s">
        <v>4</v>
      </c>
      <c r="B45" s="15" t="s">
        <v>15</v>
      </c>
      <c r="C45" s="5" t="s">
        <v>51</v>
      </c>
      <c r="D45" s="6" t="s">
        <v>22</v>
      </c>
      <c r="E45" s="6">
        <f>E46+E49</f>
        <v>16574.4</v>
      </c>
      <c r="F45" s="6">
        <f>F46+F49</f>
        <v>17461</v>
      </c>
      <c r="G45" s="6">
        <f>G46+G49</f>
        <v>17461</v>
      </c>
      <c r="H45" s="6">
        <f>H46+H49</f>
        <v>17148.2</v>
      </c>
    </row>
    <row r="46" spans="1:8" ht="29.25" customHeight="1" hidden="1">
      <c r="A46" s="23" t="s">
        <v>10</v>
      </c>
      <c r="B46" s="15" t="s">
        <v>15</v>
      </c>
      <c r="C46" s="14" t="s">
        <v>54</v>
      </c>
      <c r="D46" s="6" t="s">
        <v>52</v>
      </c>
      <c r="E46" s="6">
        <f aca="true" t="shared" si="2" ref="E46:G47">E47</f>
        <v>0</v>
      </c>
      <c r="F46" s="6">
        <f t="shared" si="2"/>
        <v>10000</v>
      </c>
      <c r="G46" s="6">
        <f t="shared" si="2"/>
        <v>10000</v>
      </c>
      <c r="H46" s="11"/>
    </row>
    <row r="47" spans="1:8" ht="18.75" customHeight="1" hidden="1">
      <c r="A47" s="23" t="s">
        <v>24</v>
      </c>
      <c r="B47" s="15" t="s">
        <v>15</v>
      </c>
      <c r="C47" s="14" t="s">
        <v>55</v>
      </c>
      <c r="D47" s="6" t="s">
        <v>23</v>
      </c>
      <c r="E47" s="6">
        <f t="shared" si="2"/>
        <v>0</v>
      </c>
      <c r="F47" s="6">
        <f t="shared" si="2"/>
        <v>10000</v>
      </c>
      <c r="G47" s="6">
        <f t="shared" si="2"/>
        <v>10000</v>
      </c>
      <c r="H47" s="11"/>
    </row>
    <row r="48" spans="1:8" ht="34.5" customHeight="1" hidden="1">
      <c r="A48" s="23"/>
      <c r="B48" s="15"/>
      <c r="C48" s="14" t="s">
        <v>56</v>
      </c>
      <c r="D48" s="6" t="s">
        <v>53</v>
      </c>
      <c r="E48" s="6">
        <v>0</v>
      </c>
      <c r="F48" s="6">
        <v>10000</v>
      </c>
      <c r="G48" s="6">
        <v>10000</v>
      </c>
      <c r="H48" s="11"/>
    </row>
    <row r="49" spans="1:8" ht="28.5" customHeight="1">
      <c r="A49" s="23" t="s">
        <v>5</v>
      </c>
      <c r="B49" s="15"/>
      <c r="C49" s="5" t="s">
        <v>105</v>
      </c>
      <c r="D49" s="6" t="s">
        <v>98</v>
      </c>
      <c r="E49" s="6">
        <f>E50+E54</f>
        <v>16574.4</v>
      </c>
      <c r="F49" s="6">
        <f>F50+F54</f>
        <v>7461</v>
      </c>
      <c r="G49" s="6">
        <f>G50+G54</f>
        <v>7461</v>
      </c>
      <c r="H49" s="6">
        <f>H50+H54</f>
        <v>17148.2</v>
      </c>
    </row>
    <row r="50" spans="1:8" ht="34.5" customHeight="1">
      <c r="A50" s="23" t="s">
        <v>12</v>
      </c>
      <c r="B50" s="15"/>
      <c r="C50" s="5" t="s">
        <v>106</v>
      </c>
      <c r="D50" s="6" t="s">
        <v>57</v>
      </c>
      <c r="E50" s="6">
        <f>E51</f>
        <v>2617.9</v>
      </c>
      <c r="F50" s="6">
        <f>F51</f>
        <v>1922.3</v>
      </c>
      <c r="G50" s="6">
        <f>G51</f>
        <v>1922.3</v>
      </c>
      <c r="H50" s="6">
        <f>H51</f>
        <v>2626.6000000000004</v>
      </c>
    </row>
    <row r="51" spans="1:8" ht="42.75" customHeight="1">
      <c r="A51" s="23" t="s">
        <v>75</v>
      </c>
      <c r="B51" s="15"/>
      <c r="C51" s="5" t="s">
        <v>107</v>
      </c>
      <c r="D51" s="6" t="s">
        <v>108</v>
      </c>
      <c r="E51" s="6">
        <f>E52+E53</f>
        <v>2617.9</v>
      </c>
      <c r="F51" s="6">
        <f>F52+F53</f>
        <v>1922.3</v>
      </c>
      <c r="G51" s="6">
        <f>G52+G53</f>
        <v>1922.3</v>
      </c>
      <c r="H51" s="6">
        <f>H52+H53</f>
        <v>2626.6000000000004</v>
      </c>
    </row>
    <row r="52" spans="1:8" ht="72" customHeight="1">
      <c r="A52" s="23" t="s">
        <v>77</v>
      </c>
      <c r="B52" s="15"/>
      <c r="C52" s="5" t="s">
        <v>109</v>
      </c>
      <c r="D52" s="6" t="s">
        <v>59</v>
      </c>
      <c r="E52" s="6">
        <v>2610.4</v>
      </c>
      <c r="F52" s="6">
        <v>1882.1</v>
      </c>
      <c r="G52" s="6">
        <v>1882.1</v>
      </c>
      <c r="H52" s="6">
        <v>2618.8</v>
      </c>
    </row>
    <row r="53" spans="1:8" ht="76.5" customHeight="1">
      <c r="A53" s="23" t="s">
        <v>78</v>
      </c>
      <c r="B53" s="15"/>
      <c r="C53" s="5" t="s">
        <v>110</v>
      </c>
      <c r="D53" s="6" t="s">
        <v>60</v>
      </c>
      <c r="E53" s="6">
        <v>7.5</v>
      </c>
      <c r="F53" s="6">
        <v>40.2</v>
      </c>
      <c r="G53" s="6">
        <v>40.2</v>
      </c>
      <c r="H53" s="6">
        <v>7.8</v>
      </c>
    </row>
    <row r="54" spans="1:8" ht="42" customHeight="1">
      <c r="A54" s="23" t="s">
        <v>11</v>
      </c>
      <c r="B54" s="15"/>
      <c r="C54" s="5" t="s">
        <v>113</v>
      </c>
      <c r="D54" s="6" t="s">
        <v>111</v>
      </c>
      <c r="E54" s="6">
        <f>E55</f>
        <v>13956.5</v>
      </c>
      <c r="F54" s="6">
        <f>F55</f>
        <v>5538.7</v>
      </c>
      <c r="G54" s="6">
        <f>G55</f>
        <v>5538.7</v>
      </c>
      <c r="H54" s="6">
        <f>H55</f>
        <v>14521.6</v>
      </c>
    </row>
    <row r="55" spans="1:8" ht="56.25" customHeight="1">
      <c r="A55" s="23" t="s">
        <v>76</v>
      </c>
      <c r="B55" s="15"/>
      <c r="C55" s="5" t="s">
        <v>114</v>
      </c>
      <c r="D55" s="6" t="s">
        <v>112</v>
      </c>
      <c r="E55" s="6">
        <f>E56+E57</f>
        <v>13956.5</v>
      </c>
      <c r="F55" s="6">
        <f>F56+F57</f>
        <v>5538.7</v>
      </c>
      <c r="G55" s="6">
        <f>G56+G57</f>
        <v>5538.7</v>
      </c>
      <c r="H55" s="6">
        <f>H56+H57</f>
        <v>14521.6</v>
      </c>
    </row>
    <row r="56" spans="1:8" ht="42.75" customHeight="1">
      <c r="A56" s="23" t="s">
        <v>79</v>
      </c>
      <c r="B56" s="15"/>
      <c r="C56" s="5" t="s">
        <v>115</v>
      </c>
      <c r="D56" s="6" t="s">
        <v>61</v>
      </c>
      <c r="E56" s="6">
        <v>9725.2</v>
      </c>
      <c r="F56" s="6">
        <v>5159.2</v>
      </c>
      <c r="G56" s="6">
        <v>5159.2</v>
      </c>
      <c r="H56" s="6">
        <v>10119.1</v>
      </c>
    </row>
    <row r="57" spans="1:8" ht="42.75" customHeight="1">
      <c r="A57" s="23" t="s">
        <v>80</v>
      </c>
      <c r="B57" s="15"/>
      <c r="C57" s="5" t="s">
        <v>116</v>
      </c>
      <c r="D57" s="6" t="s">
        <v>66</v>
      </c>
      <c r="E57" s="6">
        <v>4231.3</v>
      </c>
      <c r="F57" s="6">
        <v>379.5</v>
      </c>
      <c r="G57" s="6">
        <v>379.5</v>
      </c>
      <c r="H57" s="6">
        <v>4402.5</v>
      </c>
    </row>
    <row r="58" spans="1:8" ht="18.75" customHeight="1">
      <c r="A58" s="17"/>
      <c r="B58" s="18"/>
      <c r="C58" s="19"/>
      <c r="D58" s="25" t="s">
        <v>6</v>
      </c>
      <c r="E58" s="26">
        <f>E14+E44</f>
        <v>123949.70000000001</v>
      </c>
      <c r="F58" s="26" t="e">
        <f>F14+F44</f>
        <v>#REF!</v>
      </c>
      <c r="G58" s="26" t="e">
        <f>G14+G44</f>
        <v>#REF!</v>
      </c>
      <c r="H58" s="26">
        <f>H14+H44</f>
        <v>134332.7</v>
      </c>
    </row>
    <row r="59" ht="12.75">
      <c r="A59" s="1"/>
    </row>
  </sheetData>
  <sheetProtection/>
  <protectedRanges>
    <protectedRange password="CF7A" sqref="E58:H58" name="Диапазон1"/>
  </protectedRanges>
  <mergeCells count="15">
    <mergeCell ref="H11:H13"/>
    <mergeCell ref="B11:B13"/>
    <mergeCell ref="A9:E9"/>
    <mergeCell ref="A11:A13"/>
    <mergeCell ref="A10:B10"/>
    <mergeCell ref="C11:C13"/>
    <mergeCell ref="G11:G13"/>
    <mergeCell ref="D11:D13"/>
    <mergeCell ref="E11:E13"/>
    <mergeCell ref="D7:E7"/>
    <mergeCell ref="D5:E5"/>
    <mergeCell ref="D2:E2"/>
    <mergeCell ref="D3:E3"/>
    <mergeCell ref="D4:E4"/>
    <mergeCell ref="D6:E6"/>
  </mergeCells>
  <printOptions/>
  <pageMargins left="0.984251968503937" right="0" top="0.1968503937007874" bottom="0.1968503937007874" header="0.5118110236220472" footer="0.5118110236220472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WE</dc:creator>
  <cp:keywords/>
  <dc:description/>
  <cp:lastModifiedBy>User1</cp:lastModifiedBy>
  <cp:lastPrinted>2013-10-28T09:36:58Z</cp:lastPrinted>
  <dcterms:created xsi:type="dcterms:W3CDTF">2003-12-11T09:07:54Z</dcterms:created>
  <dcterms:modified xsi:type="dcterms:W3CDTF">2018-10-10T07:34:59Z</dcterms:modified>
  <cp:category/>
  <cp:version/>
  <cp:contentType/>
  <cp:contentStatus/>
</cp:coreProperties>
</file>