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500" windowHeight="1170" activeTab="1"/>
  </bookViews>
  <sheets>
    <sheet name="роспись" sheetId="1" r:id="rId1"/>
    <sheet name="роспись 20,21" sheetId="2" r:id="rId2"/>
    <sheet name="Лист2" sheetId="3" r:id="rId3"/>
  </sheets>
  <definedNames>
    <definedName name="_xlnm._FilterDatabase" localSheetId="1" hidden="1">'роспись 20,21'!$A$19:$X$174</definedName>
    <definedName name="_xlnm.Print_Area" localSheetId="0">'роспись'!$A$1:$H$295</definedName>
    <definedName name="_xlnm.Print_Area" localSheetId="1">'роспись 20,21'!$A$1:$H$174</definedName>
  </definedNames>
  <calcPr fullCalcOnLoad="1"/>
</workbook>
</file>

<file path=xl/sharedStrings.xml><?xml version="1.0" encoding="utf-8"?>
<sst xmlns="http://schemas.openxmlformats.org/spreadsheetml/2006/main" count="2273" uniqueCount="645">
  <si>
    <t>Код целевой статьи</t>
  </si>
  <si>
    <t>Код вида расходов</t>
  </si>
  <si>
    <t>Код экономической статьи</t>
  </si>
  <si>
    <t>ОБЩЕГОСУДАРСТВЕННЫЕ ВОПРОСЫ</t>
  </si>
  <si>
    <t>Заработная плата</t>
  </si>
  <si>
    <t>Оплата труда и начисления на оплату труда</t>
  </si>
  <si>
    <t>Начисления на оплату труда</t>
  </si>
  <si>
    <t>Приобретение услуг</t>
  </si>
  <si>
    <t>Услуги связи</t>
  </si>
  <si>
    <t>Услуги по содержанию имущества</t>
  </si>
  <si>
    <t>Прочие услуги</t>
  </si>
  <si>
    <t>Расходы</t>
  </si>
  <si>
    <t>Прочие расходы</t>
  </si>
  <si>
    <t>Поступление нефинансовых активов</t>
  </si>
  <si>
    <t>Увеличение стоимости материальных запасов</t>
  </si>
  <si>
    <t>РЕЗЕРВНЫЕ ФОНДЫ</t>
  </si>
  <si>
    <t>ДРУГИЕ ОБЩЕГОСУДАРСТВЕННЫЕ ВОПРОСЫ</t>
  </si>
  <si>
    <t>ЖИЛИЩНО-КОММУНАЛЬНОЕ ХОЗЯЙСТВО</t>
  </si>
  <si>
    <t>ОБРАЗОВАНИЕ</t>
  </si>
  <si>
    <t>0707</t>
  </si>
  <si>
    <t>431 00 01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</si>
  <si>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</si>
  <si>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</si>
  <si>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</si>
  <si>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</si>
  <si>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</si>
  <si>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</si>
  <si>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</si>
  <si>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</si>
  <si>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1004</t>
  </si>
  <si>
    <t>Социальное обеспечение</t>
  </si>
  <si>
    <t>Пособия по социальной помощи населению</t>
  </si>
  <si>
    <t>НАЦИОНАЛЬНАЯ БЕЗОПАСТНОСТЬ И ПРАВООХРАНИТЕЛЬНАЯ ДЕЯТЕЛЬНОСТЬ</t>
  </si>
  <si>
    <t>Проведение мероприятий для детей и молодежи</t>
  </si>
  <si>
    <t>ОБЕСПЕЧЕНИЕ ПРОВЕДЕНИЯ ВЫБОРОВ И РЕФЕРЕНДУМОВ</t>
  </si>
  <si>
    <t>Резервный фонд местной администрации</t>
  </si>
  <si>
    <t>Расходы на проведение работ по военно-патриотическому воспитанию молодежи на территории муниципального образования</t>
  </si>
  <si>
    <t>муниципальный округ Малая Охта</t>
  </si>
  <si>
    <t>Расходы на текущий ремонт придомовых территорий и территорий дворов, включая проезды и въезды, пешеходные дорожки и проведение мер по уширению территорий дворов в целях организации дополнительных парковочных мест</t>
  </si>
  <si>
    <t>Выполнение функций органами местного самоуправления</t>
  </si>
  <si>
    <t>0503</t>
  </si>
  <si>
    <t>600 04 00</t>
  </si>
  <si>
    <t>ОХРАНА СЕМЬИ И ДЕТСТВА</t>
  </si>
  <si>
    <t>600 00 04</t>
  </si>
  <si>
    <t>Расходы на уборку территорий и ликвидацию несанкционированных свалок на территории муниципального образования</t>
  </si>
  <si>
    <t>500</t>
  </si>
  <si>
    <t>Глава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</si>
  <si>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</si>
  <si>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219 01 00</t>
  </si>
  <si>
    <t>ЖИЛИЩНОЕ ХОЗЯЙСТВО</t>
  </si>
  <si>
    <t>Расходы на реализацию мероприятий по повышению уровня защищенности жилищного фонда на территории муниципального образования</t>
  </si>
  <si>
    <t>795 01 00</t>
  </si>
  <si>
    <t>600 01 00</t>
  </si>
  <si>
    <t>600 02 00</t>
  </si>
  <si>
    <t xml:space="preserve">0503 </t>
  </si>
  <si>
    <t>600 03 00</t>
  </si>
  <si>
    <t>431 01 00</t>
  </si>
  <si>
    <t>450 01 00</t>
  </si>
  <si>
    <t>450 02 00</t>
  </si>
  <si>
    <t>457 01 00</t>
  </si>
  <si>
    <t>512 01 00</t>
  </si>
  <si>
    <t>Выполнений функций бюджетными учреждениями</t>
  </si>
  <si>
    <t>001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</si>
  <si>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</si>
  <si>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</si>
  <si>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</si>
  <si>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0908</t>
  </si>
  <si>
    <t>520 13 00</t>
  </si>
  <si>
    <t>002 06 00</t>
  </si>
  <si>
    <t>440 99 00</t>
  </si>
  <si>
    <t>Расходы на формирование архивных фондов органов местного самоуправления, муниципальных предприятий и учреждений</t>
  </si>
  <si>
    <t>450 03 00</t>
  </si>
  <si>
    <t>Оплата работ, услуг</t>
  </si>
  <si>
    <t xml:space="preserve">0801 </t>
  </si>
  <si>
    <t>Прочие работы, услуги</t>
  </si>
  <si>
    <t>520 13 02</t>
  </si>
  <si>
    <t xml:space="preserve">Расходы по подготовке и обучению неработающего населения внутригородского муниципального образования способам защиты и действиям в чрезвычайных ситуациях </t>
  </si>
  <si>
    <t>Расходы на организацию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</t>
  </si>
  <si>
    <t>Содержание и обеспечение деятельности муниципального учреждения культуры</t>
  </si>
  <si>
    <t>Расходы по опубликованию муниципальных правовых актов и иной информации внутригородского муниципального образования</t>
  </si>
  <si>
    <t>Расходы на создание условий для развития массовой физической культуры и спорта на территории внутригородского муниципального образования</t>
  </si>
  <si>
    <t>Члены избирательной комиссии внутригородского муниципального образования</t>
  </si>
  <si>
    <t>НАЦИОНАЛЬНАЯ ЭКОНОМИКА</t>
  </si>
  <si>
    <t>ОБЩЕЭКОНОМИЧЕСКИЕ ВОПРОСЫ</t>
  </si>
  <si>
    <t>ФИЗИЧЕСКАЯ КУЛЬТУРА И СПОРТ</t>
  </si>
  <si>
    <t>ФИЗИЧЕСКАЯ КУЛЬТУРА</t>
  </si>
  <si>
    <t>СРЕДСТВА МАССОВОЙ ИНФОРМАЦИИ</t>
  </si>
  <si>
    <t>БЛАГОУСТРОЙСТВО</t>
  </si>
  <si>
    <t xml:space="preserve">КУЛЬТУРА, КИНЕМАТОГРАФИЯ </t>
  </si>
  <si>
    <t>240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</si>
  <si>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</si>
  <si>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</si>
  <si>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</si>
  <si>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</si>
  <si>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средства</t>
  </si>
  <si>
    <t>870</t>
  </si>
  <si>
    <t>Расходы на содержание муниципальной информационной службы</t>
  </si>
  <si>
    <t>СВЯЗЬ И ИНФОРМАТИКА</t>
  </si>
  <si>
    <t>№ п/п</t>
  </si>
  <si>
    <t>1.1.</t>
  </si>
  <si>
    <t>1.1.1.</t>
  </si>
  <si>
    <t>1.1.1.1.</t>
  </si>
  <si>
    <t>Расходы по устройству искусственных неровностей</t>
  </si>
  <si>
    <t>Расходы по озеленению территории, в т.ч. компенсационное озеленение</t>
  </si>
  <si>
    <t>Расходы на ликвидацию несанкционированных свалок, уборка водных акваторий</t>
  </si>
  <si>
    <t>Расходы по текущему ремонту придомовых территорий и дворовых территорий</t>
  </si>
  <si>
    <t>ПРОФЕССИОНАЛЬНАЯ ПОДГОТОВКА, ПЕРЕПОДГОТОВКА И ПОВЫШЕНИЕ КВАЛИФИКАЦИИ</t>
  </si>
  <si>
    <t>Прочая закупка товаров, работ и услуг для муниципальных нужд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</si>
  <si>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</si>
  <si>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</si>
  <si>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244</t>
  </si>
  <si>
    <t>852</t>
  </si>
  <si>
    <t>Уплата прочих налогов, сборов и иных платежей</t>
  </si>
  <si>
    <t>Закупка товаров, работ и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</si>
  <si>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</si>
  <si>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</si>
  <si>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</si>
  <si>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Расходы на организацию и проведение досуговых мероприятий для жителей муниципального образования</t>
  </si>
  <si>
    <t>0020300</t>
  </si>
  <si>
    <t>0020501</t>
  </si>
  <si>
    <t>3300100</t>
  </si>
  <si>
    <t xml:space="preserve">Наименование </t>
  </si>
  <si>
    <t>01</t>
  </si>
  <si>
    <t>02</t>
  </si>
  <si>
    <t>01          02</t>
  </si>
  <si>
    <t>01         02</t>
  </si>
  <si>
    <t>Код раздела/ подраздела</t>
  </si>
  <si>
    <t>01         03</t>
  </si>
  <si>
    <t xml:space="preserve">        03</t>
  </si>
  <si>
    <t>01        03</t>
  </si>
  <si>
    <t>13</t>
  </si>
  <si>
    <t>01          13</t>
  </si>
  <si>
    <t>07</t>
  </si>
  <si>
    <t>01          07</t>
  </si>
  <si>
    <t>04</t>
  </si>
  <si>
    <t>01         04</t>
  </si>
  <si>
    <t>01          04</t>
  </si>
  <si>
    <t>11</t>
  </si>
  <si>
    <t>01          11</t>
  </si>
  <si>
    <t>01         13</t>
  </si>
  <si>
    <t>03</t>
  </si>
  <si>
    <t xml:space="preserve">ЗАЩИТА НАСЕЛЕНИЯ И ТЕРРИТОРИИ ОТ ЧРЕЗВЫЧАЙНЫХ СИТУАЦИЙ ПРИРОДНОГО И ТЕХНОГЕННОГО ХАРАКТЕРА, ГРАЖДАНСКАЯ ОБОРОНА 
</t>
  </si>
  <si>
    <t>03        09</t>
  </si>
  <si>
    <t>03         09</t>
  </si>
  <si>
    <t xml:space="preserve">       09</t>
  </si>
  <si>
    <t>10</t>
  </si>
  <si>
    <t>04         10</t>
  </si>
  <si>
    <t>04        10</t>
  </si>
  <si>
    <t>05</t>
  </si>
  <si>
    <t>05         03</t>
  </si>
  <si>
    <t>05          03</t>
  </si>
  <si>
    <t>05        03</t>
  </si>
  <si>
    <t xml:space="preserve">05         03 </t>
  </si>
  <si>
    <t xml:space="preserve">05        03 </t>
  </si>
  <si>
    <t xml:space="preserve">05          03 </t>
  </si>
  <si>
    <t>07         05</t>
  </si>
  <si>
    <t>07          05</t>
  </si>
  <si>
    <t>07         07</t>
  </si>
  <si>
    <t>07        07</t>
  </si>
  <si>
    <t>07       07</t>
  </si>
  <si>
    <t>08</t>
  </si>
  <si>
    <t>08         01</t>
  </si>
  <si>
    <t>08       01</t>
  </si>
  <si>
    <t>08        01</t>
  </si>
  <si>
    <t>10         03</t>
  </si>
  <si>
    <t>10          03</t>
  </si>
  <si>
    <t>10         04</t>
  </si>
  <si>
    <t>10          04</t>
  </si>
  <si>
    <t>11          01</t>
  </si>
  <si>
    <t>12</t>
  </si>
  <si>
    <t>12          02</t>
  </si>
  <si>
    <t>к решению</t>
  </si>
  <si>
    <t>Муниципального Совета внутригородского муниципального образования Санкт-Петербурга</t>
  </si>
  <si>
    <t>1.</t>
  </si>
  <si>
    <t>1.2.</t>
  </si>
  <si>
    <t>1.2.1.</t>
  </si>
  <si>
    <t>1.2.1.1.</t>
  </si>
  <si>
    <t>1.2.2.</t>
  </si>
  <si>
    <t>1.2.2.1.</t>
  </si>
  <si>
    <t>1.2.3.</t>
  </si>
  <si>
    <t>1.2.3.1.</t>
  </si>
  <si>
    <t>1.2.3.3.1.</t>
  </si>
  <si>
    <t>1.2.3.3.2.</t>
  </si>
  <si>
    <t>1.3.</t>
  </si>
  <si>
    <t>1.3.1.</t>
  </si>
  <si>
    <t>1.3.1.1.</t>
  </si>
  <si>
    <t>1.3.2.</t>
  </si>
  <si>
    <t>1.3.2.1.</t>
  </si>
  <si>
    <t>1.3.2.2.</t>
  </si>
  <si>
    <t>1.3.2.2.1.</t>
  </si>
  <si>
    <t>1.3.2.3.</t>
  </si>
  <si>
    <t>1.3.2.3.1.</t>
  </si>
  <si>
    <t>1.3.2.3.2.</t>
  </si>
  <si>
    <t>1.3.3.</t>
  </si>
  <si>
    <t>1.3.3.1.</t>
  </si>
  <si>
    <t>1.4.</t>
  </si>
  <si>
    <t>1.4.1.</t>
  </si>
  <si>
    <t>1.4.1.1.</t>
  </si>
  <si>
    <t>1.5.</t>
  </si>
  <si>
    <t>1.5.1.</t>
  </si>
  <si>
    <t>1.5.1.1.</t>
  </si>
  <si>
    <t>1.6.</t>
  </si>
  <si>
    <t>1.6.1.</t>
  </si>
  <si>
    <t>1.6.1.1.</t>
  </si>
  <si>
    <t>1.6.2.</t>
  </si>
  <si>
    <t>1.6.2.1.</t>
  </si>
  <si>
    <t>1.6.3.</t>
  </si>
  <si>
    <t>1.6.3.1.</t>
  </si>
  <si>
    <t>1.6.4.</t>
  </si>
  <si>
    <t>1.6.4.1.</t>
  </si>
  <si>
    <t>2.</t>
  </si>
  <si>
    <t>2.1.</t>
  </si>
  <si>
    <t>2.1.1.</t>
  </si>
  <si>
    <t>2.1.1.1.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</si>
  <si>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</si>
  <si>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</si>
  <si>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</si>
  <si>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</si>
  <si>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</si>
  <si>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</si>
  <si>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</si>
  <si>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</si>
  <si>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4.1.1.1.1.</t>
  </si>
  <si>
    <t>5.</t>
  </si>
  <si>
    <t>5.1.</t>
  </si>
  <si>
    <t>5.1.1.</t>
  </si>
  <si>
    <t>5.1.1.1.</t>
  </si>
  <si>
    <t>5.2.</t>
  </si>
  <si>
    <t>5.2.1.</t>
  </si>
  <si>
    <t>5.2.1.1.</t>
  </si>
  <si>
    <t>5.2.2.</t>
  </si>
  <si>
    <t>5.2.2.1.</t>
  </si>
  <si>
    <t>6.</t>
  </si>
  <si>
    <t>6.1.</t>
  </si>
  <si>
    <t>6.1.1.</t>
  </si>
  <si>
    <t>6.1.1.1.</t>
  </si>
  <si>
    <t>6.1.2.</t>
  </si>
  <si>
    <t>6.1.2.1.</t>
  </si>
  <si>
    <t>6.1.3.</t>
  </si>
  <si>
    <t>6.1.3.1.</t>
  </si>
  <si>
    <t>7.1.</t>
  </si>
  <si>
    <t>7.1.1.</t>
  </si>
  <si>
    <t>7.1.1.1.</t>
  </si>
  <si>
    <t>7.2.</t>
  </si>
  <si>
    <t>7.2.1.</t>
  </si>
  <si>
    <t>7.2.1.1.</t>
  </si>
  <si>
    <t>7.2.1.2.</t>
  </si>
  <si>
    <t>7.2.1.2.1.</t>
  </si>
  <si>
    <t>7.2.1.2.2.</t>
  </si>
  <si>
    <t>7.2.2.</t>
  </si>
  <si>
    <t>7.2.2.1.</t>
  </si>
  <si>
    <t>8.</t>
  </si>
  <si>
    <t>8.1.</t>
  </si>
  <si>
    <t>8.1.1.</t>
  </si>
  <si>
    <t>8.1.1.1.</t>
  </si>
  <si>
    <t>9.</t>
  </si>
  <si>
    <t>9.1.</t>
  </si>
  <si>
    <t>9.1.1.</t>
  </si>
  <si>
    <t>9.1.1.1.</t>
  </si>
  <si>
    <t>10        04</t>
  </si>
  <si>
    <t>12        02</t>
  </si>
  <si>
    <t>01        11</t>
  </si>
  <si>
    <t>01        07</t>
  </si>
  <si>
    <t>01        04</t>
  </si>
  <si>
    <t>01       04</t>
  </si>
  <si>
    <t>0028002</t>
  </si>
  <si>
    <t>100</t>
  </si>
  <si>
    <t>120</t>
  </si>
  <si>
    <t>200</t>
  </si>
  <si>
    <t>800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</si>
  <si>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</si>
  <si>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</si>
  <si>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</si>
  <si>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</si>
  <si>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</si>
  <si>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>Публичные нормативные социальные выплаты гражданам</t>
  </si>
  <si>
    <t>1.1.1.1.1.</t>
  </si>
  <si>
    <t>1.2.1.1.1.</t>
  </si>
  <si>
    <t>1.2.2.1.1.</t>
  </si>
  <si>
    <t>1.2.3.1.1.</t>
  </si>
  <si>
    <t>1.3.1.1.1.</t>
  </si>
  <si>
    <t>1.3.2.1.1.</t>
  </si>
  <si>
    <t>1.3.3.1.1.</t>
  </si>
  <si>
    <t>1.4.1.1.1.</t>
  </si>
  <si>
    <t>1.5.1.1.1.</t>
  </si>
  <si>
    <t>1.6.1.1.1.</t>
  </si>
  <si>
    <t>1.6.2.1.1.</t>
  </si>
  <si>
    <t>1.6.3.1.1.</t>
  </si>
  <si>
    <t>1.6.4.1.1.</t>
  </si>
  <si>
    <t>2.1.1.1.1.</t>
  </si>
  <si>
    <t>3.1.1.1.1.</t>
  </si>
  <si>
    <t>5.1.1.1.1.</t>
  </si>
  <si>
    <t>5.2.1.1.1</t>
  </si>
  <si>
    <t>5.2.2.1.1.</t>
  </si>
  <si>
    <t>6.1.1.1.1.</t>
  </si>
  <si>
    <t>6.1.2.1.1.</t>
  </si>
  <si>
    <t>7.1.1.1.1.</t>
  </si>
  <si>
    <t>7.2.1.1.1.</t>
  </si>
  <si>
    <t>7.2.2.1.1.</t>
  </si>
  <si>
    <t>8.1.1.1.1.</t>
  </si>
  <si>
    <t>9.1.1.1.1.</t>
  </si>
  <si>
    <t>Расходы на организации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</si>
  <si>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04         01</t>
  </si>
  <si>
    <t>01         07</t>
  </si>
  <si>
    <t>0028031</t>
  </si>
  <si>
    <t>1.4.1.2.</t>
  </si>
  <si>
    <t>1.4.1.2.1.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</si>
  <si>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</si>
  <si>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Социальные выплаты гражданам, кроме публичных нормативных социальных выплат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</si>
  <si>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</si>
  <si>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Депутаты, осуществляющие свою деятельность на постоянной основе </t>
  </si>
  <si>
    <t xml:space="preserve">Компенсация депутатам, осуществляющим свои полномочия на непостоянной основе </t>
  </si>
  <si>
    <t>Расходы на создание зон отдыха, оформление к праздничным мероприятиям, обустройство и содержание детских и спортивных площадок</t>
  </si>
  <si>
    <t>Расходы на организацию учета , компенсационное озеленение, проведение санитарных рубок и реконструкцию зеленых насаждений внутриквартального озеленяя муниципального образования</t>
  </si>
  <si>
    <t>Выполнение мероприятий по решению вопросов местного значения за счет субсидий из фонда со финансирования расходов местных бюджетов</t>
  </si>
  <si>
    <t>Закупка товаров, работ  и услуг для государственных (муниципальных) нужд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</si>
  <si>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</si>
  <si>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</si>
  <si>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</si>
  <si>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</si>
  <si>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3.2.</t>
  </si>
  <si>
    <t>3.2.1.</t>
  </si>
  <si>
    <t>3.2.1.1.</t>
  </si>
  <si>
    <t>3.2.1.1.1.</t>
  </si>
  <si>
    <t>320</t>
  </si>
  <si>
    <t>01      04</t>
  </si>
  <si>
    <t>300</t>
  </si>
  <si>
    <t>Расходы на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</si>
  <si>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</si>
  <si>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ДРУГИЕ ВОПРОСЫ В ОБЛАСТИ НАЦИОНАЛЬНОЙ ЭКОНОМИКИ</t>
  </si>
  <si>
    <t>Расходы на содействие развития малого бизнеса на территории муниципального образования</t>
  </si>
  <si>
    <t>04      12</t>
  </si>
  <si>
    <t xml:space="preserve">               12</t>
  </si>
  <si>
    <t xml:space="preserve">Расходы на участие в профилактике терроризма и экстремизма, а также минимизации и (или) ликвидации последствий проявления терроризма и экстремизма </t>
  </si>
  <si>
    <t>Расходы на участие в деятельности по профилактике правонарушений в Санкт-Петербурге</t>
  </si>
  <si>
    <t xml:space="preserve">Расходы по участию в реализации мер по профилактике дорожно-транспортного травматизма </t>
  </si>
  <si>
    <t xml:space="preserve">Расходы на проведение работ по военно-патриотическому воспитанию граждан </t>
  </si>
  <si>
    <t>Расходы на участие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свободное от учебы время,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</si>
  <si>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организацию мероприятий по сохранению и развитию местных традиций и обрядов</t>
  </si>
  <si>
    <t>_________________________  № _____</t>
  </si>
  <si>
    <t>1.3.4.</t>
  </si>
  <si>
    <t>1.3.4.1.</t>
  </si>
  <si>
    <t>1.3.4.1.1.</t>
  </si>
  <si>
    <t>1.3.4.2.</t>
  </si>
  <si>
    <t>1.3.4.2.1.</t>
  </si>
  <si>
    <t>РАСПРЕДЕЛЕНИЕ БЮДЖЕТНЫХ АССИГНОВАНИЙ БЮДЖЕТА ВНУТРИГОРОДСКОГО МУНИЦИПАЛЬНОГО ОБРАЗОВАНИЯ САНКТ-ПЕТЕРБУРГА МУНИЦИПАЛЬНЫЙ ОКРУГ МАЛАЯ ОХТА</t>
  </si>
  <si>
    <t>0020000011</t>
  </si>
  <si>
    <t>0020000023</t>
  </si>
  <si>
    <t>0020000031</t>
  </si>
  <si>
    <t>0020000032</t>
  </si>
  <si>
    <t>00200G0850</t>
  </si>
  <si>
    <t>09200G0100</t>
  </si>
  <si>
    <t>0020000052</t>
  </si>
  <si>
    <t>0700000061</t>
  </si>
  <si>
    <t>0900000072</t>
  </si>
  <si>
    <t>0920000071</t>
  </si>
  <si>
    <t>0920000461</t>
  </si>
  <si>
    <t>2190000091</t>
  </si>
  <si>
    <t>5100000101</t>
  </si>
  <si>
    <t>3450000121</t>
  </si>
  <si>
    <t>4.1.2.</t>
  </si>
  <si>
    <t>4.1.2.1.</t>
  </si>
  <si>
    <t>4.1.2.1.1.</t>
  </si>
  <si>
    <t>4.1.3.</t>
  </si>
  <si>
    <t>4.1.3.1.</t>
  </si>
  <si>
    <t>4.1.3.1.1.</t>
  </si>
  <si>
    <t>4.1.4.</t>
  </si>
  <si>
    <t>4.1.4.1.</t>
  </si>
  <si>
    <t>4.1.4.1.1.</t>
  </si>
  <si>
    <t>4.1.5.</t>
  </si>
  <si>
    <t>4.1.5.1.</t>
  </si>
  <si>
    <t>4.1.5.1.1.</t>
  </si>
  <si>
    <t>4280000181</t>
  </si>
  <si>
    <t>5050000231</t>
  </si>
  <si>
    <t>50500000231</t>
  </si>
  <si>
    <t>51100G0860</t>
  </si>
  <si>
    <t>51100G0870</t>
  </si>
  <si>
    <t xml:space="preserve">МОЛОДЕЖНАЯ ПОЛИТИКА </t>
  </si>
  <si>
    <t>0020000081</t>
  </si>
  <si>
    <t>0020000082</t>
  </si>
  <si>
    <t>Расходы по осуществлению защиты прав потребителей</t>
  </si>
  <si>
    <t>0920000073</t>
  </si>
  <si>
    <t>Расходы на организацию и проведение досуговых мероприятий для жителей внутригородского муниципального образования</t>
  </si>
  <si>
    <t>4310000561</t>
  </si>
  <si>
    <t>4310000191</t>
  </si>
  <si>
    <t>4500000201</t>
  </si>
  <si>
    <t>4500000562</t>
  </si>
  <si>
    <t>4500000211</t>
  </si>
  <si>
    <t>5120000241</t>
  </si>
  <si>
    <t>4570000251</t>
  </si>
  <si>
    <t>Приложение №6</t>
  </si>
  <si>
    <t>Сумма         (тыс. руб.) 2019 год</t>
  </si>
  <si>
    <t>ДРУГИЕ ВОПРОСЫ В ОБЛАСТИ ОБРАЗОВАНИЯ</t>
  </si>
  <si>
    <t>09</t>
  </si>
  <si>
    <t>07         09</t>
  </si>
  <si>
    <t>07       09</t>
  </si>
  <si>
    <t>07      09</t>
  </si>
  <si>
    <t>07          09</t>
  </si>
  <si>
    <t>07        09</t>
  </si>
  <si>
    <t>ИТОГО РАСХОДОВ</t>
  </si>
  <si>
    <t>УСЛОВНО УТВЕРЖДЕННЫЕ РАСХОДЫ</t>
  </si>
  <si>
    <t>ВСЕГО РАСХОДОВ</t>
  </si>
  <si>
    <t>5.3.</t>
  </si>
  <si>
    <t>5.3.1.</t>
  </si>
  <si>
    <t>5.3.1.1.</t>
  </si>
  <si>
    <t>5.3.1.1.1.</t>
  </si>
  <si>
    <t>5.3.2.</t>
  </si>
  <si>
    <t>5.3.2.1.</t>
  </si>
  <si>
    <t>5.3.2.1.1.</t>
  </si>
  <si>
    <t>5.3.3.</t>
  </si>
  <si>
    <t>5.3.3.1.</t>
  </si>
  <si>
    <t>5.3.3.1.1.</t>
  </si>
  <si>
    <t>5.3.4.</t>
  </si>
  <si>
    <t>5.3.4.1.</t>
  </si>
  <si>
    <t>5.3.4.1.1.</t>
  </si>
  <si>
    <t>5.3.5.</t>
  </si>
  <si>
    <t>5.3.5.1.</t>
  </si>
  <si>
    <t>5.3.5.1.1.</t>
  </si>
  <si>
    <t>НА 2019 и 2020 ГОДА</t>
  </si>
  <si>
    <t>Расходы на осуществление закупок товаров, работ, услуг для муниципальных нужд</t>
  </si>
  <si>
    <t>4400000491</t>
  </si>
  <si>
    <t>4400000511</t>
  </si>
  <si>
    <t>4400000521</t>
  </si>
  <si>
    <t>4400000531</t>
  </si>
  <si>
    <t>4400000541</t>
  </si>
  <si>
    <t>4400000561</t>
  </si>
  <si>
    <t>4400000591</t>
  </si>
  <si>
    <t>Сумма         (тыс. руб.) 2020 год</t>
  </si>
  <si>
    <t>1.2.1.2.</t>
  </si>
  <si>
    <t>1.2.1.2.1.</t>
  </si>
  <si>
    <t>1.2.1.3.</t>
  </si>
  <si>
    <t>1.2.1.3.1.</t>
  </si>
  <si>
    <t>5.2.1.1.1.</t>
  </si>
  <si>
    <t>5.3.6.</t>
  </si>
  <si>
    <t>5.3.6.1.</t>
  </si>
  <si>
    <t>5.3.6.1.1.</t>
  </si>
  <si>
    <t>5.3.7.</t>
  </si>
  <si>
    <t>5.3.7.1.</t>
  </si>
  <si>
    <t>5.3.7.1.1.</t>
  </si>
  <si>
    <t>6.1.3.1.1.</t>
  </si>
  <si>
    <t>Расходы на 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внутригородского муниципального образования Санкт-Петербурга муниципального округа Малая Охта, социальную и культурную адаптацию мигрантов, профилактике межнациональных (межэтнических) конфликтов</t>
  </si>
  <si>
    <t>НА 2020 и 2021 ГОДА</t>
  </si>
  <si>
    <t>Сумма         (тыс. руб.) 2021 год</t>
  </si>
  <si>
    <t>Приложение №4</t>
  </si>
  <si>
    <t>________________________ № ____</t>
  </si>
  <si>
    <t>ВЕДОМСТВЕННАЯ   СТРУКТУРА   РАСХОДОВ   БЮДЖЕТА   ВНУТРИГОРОДСКОГО МУНИЦИПАЛЬНОГО   ОБРАЗОВАНИЯ   САНКТ-ПЕТЕРБУРГА   МУНИЦИПАЛЬНЫЙ   ОКРУГ МАЛАЯ ОХТА</t>
  </si>
  <si>
    <t>НА ПЛАНОВЫЙ ПЕРИОД 2020 И 2021 ГОДОВ</t>
  </si>
  <si>
    <t>Наименование  статей</t>
  </si>
  <si>
    <t>Код главного распорядителя</t>
  </si>
  <si>
    <t>Код раздела и подраздела</t>
  </si>
  <si>
    <t>Сумма          (тыс. руб.)        2019 год</t>
  </si>
  <si>
    <t>Сумма (тыс. руб.)        2020 год</t>
  </si>
  <si>
    <t>952</t>
  </si>
  <si>
    <t>Расходы на выплаты персоналу в целях обеспечения выполнения функций государственнными (муниципальными) органами, казенными учреждениями, органами управления государственными внебюджетными фондами</t>
  </si>
  <si>
    <t>1.1.1.1.1.1.</t>
  </si>
  <si>
    <t>1.1.2.</t>
  </si>
  <si>
    <t>1.1.2.1.</t>
  </si>
  <si>
    <t>1.1.2.1.1.</t>
  </si>
  <si>
    <t>1.1.2.1.1.1.</t>
  </si>
  <si>
    <t>1.1.2.1.2.</t>
  </si>
  <si>
    <t>1.1.2.1.2.1.</t>
  </si>
  <si>
    <t>1.1.2.1.3.</t>
  </si>
  <si>
    <t>1.1.2.1.3.1.</t>
  </si>
  <si>
    <t>1.1.3.</t>
  </si>
  <si>
    <t>1.1.3.1.</t>
  </si>
  <si>
    <t>1.1.3.1.1.</t>
  </si>
  <si>
    <t>1.1.4.</t>
  </si>
  <si>
    <t xml:space="preserve">Компенсация депутатам, осуществляеющим свои полномочия на непостоянной основе </t>
  </si>
  <si>
    <t>1.1.4.1.</t>
  </si>
  <si>
    <t>1.1.4.1.1.</t>
  </si>
  <si>
    <t>934</t>
  </si>
  <si>
    <t>2.1.1.1.1.1.</t>
  </si>
  <si>
    <t>2.1.1.2.</t>
  </si>
  <si>
    <t>2.1.1.2.1.</t>
  </si>
  <si>
    <t>2.1.1.2.1.1.</t>
  </si>
  <si>
    <t>2.1.1.2.2.</t>
  </si>
  <si>
    <t>2.1.1.2.2.1.</t>
  </si>
  <si>
    <t>2.1.1.2.3.</t>
  </si>
  <si>
    <t>2.1.1.2.3.1.</t>
  </si>
  <si>
    <t>2.1.1.3.</t>
  </si>
  <si>
    <t>2.1.1.3.1.</t>
  </si>
  <si>
    <t>2.1.1.3.1.1.</t>
  </si>
  <si>
    <t>2.1.1.4.</t>
  </si>
  <si>
    <t>2.1.1.4.1.</t>
  </si>
  <si>
    <t>2.1.1.4.1.1.</t>
  </si>
  <si>
    <t>2.1.1.4.2.</t>
  </si>
  <si>
    <t>2.1.1.4.2.1.</t>
  </si>
  <si>
    <t>2.1.2.</t>
  </si>
  <si>
    <t>2.1.2.1.</t>
  </si>
  <si>
    <t>2.1.2.1.1.</t>
  </si>
  <si>
    <t>2.1.2.1.1.1.</t>
  </si>
  <si>
    <t>2.1.3.</t>
  </si>
  <si>
    <t>2.1.3.1.</t>
  </si>
  <si>
    <t>2.1.3.1.1.</t>
  </si>
  <si>
    <t>2.1.3.1.1.1.</t>
  </si>
  <si>
    <t>2.1.3.2.</t>
  </si>
  <si>
    <t>Расходы на организацию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</si>
  <si>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0921000071</t>
  </si>
  <si>
    <t>2.1.3.2.1.</t>
  </si>
  <si>
    <t>2.1.3.2.1.1.</t>
  </si>
  <si>
    <t>2.1.3.3.</t>
  </si>
  <si>
    <t>0922000073</t>
  </si>
  <si>
    <t>2.1.3.3.1.</t>
  </si>
  <si>
    <t>2.1.3.3.1.1.</t>
  </si>
  <si>
    <t>2.1.3.4.</t>
  </si>
  <si>
    <t>0923000461</t>
  </si>
  <si>
    <t>2.1.3.4.1.</t>
  </si>
  <si>
    <t>2.1.3.4.1.1.</t>
  </si>
  <si>
    <t>2.2.</t>
  </si>
  <si>
    <t>2.2.1.</t>
  </si>
  <si>
    <t>ЗАЩИТА НАСЕЛЕНИЯ И ТЕРРИТОРИИ ОТ ЧРЕЗВЫЧАЙНЫХ СИТУАЦИЙ ПРИРОДНОГО И ТЕХНОГЕННОГО ХАРАКТЕРА, ГРАЖДАНСКАЯ ОБОРОНА</t>
  </si>
  <si>
    <t>2.2.1.1.</t>
  </si>
  <si>
    <t>2.2.1.1.1.</t>
  </si>
  <si>
    <t>2.2.1.1.1.1.</t>
  </si>
  <si>
    <t>2.3.</t>
  </si>
  <si>
    <t>2.3.1.</t>
  </si>
  <si>
    <t>2.3.1.1.</t>
  </si>
  <si>
    <t>Расходы на участие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своботное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</si>
  <si>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2.3.1.1.1.</t>
  </si>
  <si>
    <t>600</t>
  </si>
  <si>
    <t>2.3.1.1.1.1.</t>
  </si>
  <si>
    <t>Субсидии некоммерческим организациям (за исключением государственных (муниципальных) учреждений)</t>
  </si>
  <si>
    <t>630</t>
  </si>
  <si>
    <t>2.3.2.</t>
  </si>
  <si>
    <t>2.3.2.1.</t>
  </si>
  <si>
    <t>2.3.2.1.1.</t>
  </si>
  <si>
    <t>2.3.2.1.1.1.</t>
  </si>
  <si>
    <t>2.4.</t>
  </si>
  <si>
    <t>2.4.1.</t>
  </si>
  <si>
    <t>2.4.1.1.</t>
  </si>
  <si>
    <t>6000000131</t>
  </si>
  <si>
    <t>2.4.1.1.1.</t>
  </si>
  <si>
    <t>2.4.1.1.1.1.</t>
  </si>
  <si>
    <t>2.4.1.2.</t>
  </si>
  <si>
    <t>Расходы на создание зон отдыхы, оформление к праздничным мероприятиям, обустройство и содержание детских и спортивных площадок</t>
  </si>
  <si>
    <t>2.4.1.2.1.</t>
  </si>
  <si>
    <t>2.4.1.2.1.1.</t>
  </si>
  <si>
    <t>2.4.1.3.</t>
  </si>
  <si>
    <t>2.4.1.3.1.</t>
  </si>
  <si>
    <t>2.4.1.3.1.1.</t>
  </si>
  <si>
    <t>2.4.1.4.</t>
  </si>
  <si>
    <t>2.4.1.4.1.</t>
  </si>
  <si>
    <t>2.4.1.4.1.1.</t>
  </si>
  <si>
    <t>2.4.1.5.</t>
  </si>
  <si>
    <t>2.4.1.5.1.</t>
  </si>
  <si>
    <t>2.4.1.5.1.1.</t>
  </si>
  <si>
    <t>2.5.</t>
  </si>
  <si>
    <t>0700</t>
  </si>
  <si>
    <t>2.5.1.</t>
  </si>
  <si>
    <t>0705</t>
  </si>
  <si>
    <t>2.5.1.1.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</si>
  <si>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</si>
  <si>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2.5.1.1.1.</t>
  </si>
  <si>
    <t>2.5.1.1.1.1.</t>
  </si>
  <si>
    <t>2.5.3.</t>
  </si>
  <si>
    <t>0709</t>
  </si>
  <si>
    <t>2.5.3.1.</t>
  </si>
  <si>
    <t>Расходы по участию в реализации мер по профилактике дорожно-транспортного травматизма</t>
  </si>
  <si>
    <t>4401000491</t>
  </si>
  <si>
    <t>2.5.3.1.1.</t>
  </si>
  <si>
    <t>2.5.3.1.1.1.</t>
  </si>
  <si>
    <t>2.5.3.2.</t>
  </si>
  <si>
    <t>4402000511</t>
  </si>
  <si>
    <t>2.5.3.2.1.</t>
  </si>
  <si>
    <t>2.5.3.2.1.1.</t>
  </si>
  <si>
    <t>2.5.3.3.</t>
  </si>
  <si>
    <t>Расходы на участие в профилактике терроризма и экстремизма, а также минимизации и (или) ликвидации последствий проявления терроризма и экстремизма</t>
  </si>
  <si>
    <t>4403000521</t>
  </si>
  <si>
    <t>2.5.3.3.1.</t>
  </si>
  <si>
    <t>2.5.3.3.1.1.</t>
  </si>
  <si>
    <t>2.5.3.4.</t>
  </si>
  <si>
    <t>4404000531</t>
  </si>
  <si>
    <t>2.5.3.4.1.</t>
  </si>
  <si>
    <t>2.5.3.4.1.1.</t>
  </si>
  <si>
    <t>2.5.3.5.</t>
  </si>
  <si>
    <t>4405000541</t>
  </si>
  <si>
    <t>2.5.3.5.1.</t>
  </si>
  <si>
    <t>2.5.3.5.1.1.</t>
  </si>
  <si>
    <t>2.5.3.6.</t>
  </si>
  <si>
    <t>Расходы на 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внутригородского муниципального образования Санкт-Петербурга муниципального округа Малая Охта, социальную и культурную адаптацию мигрантов, профилактику межнациональных (межэтнических) конфликтов</t>
  </si>
  <si>
    <t>4406000591</t>
  </si>
  <si>
    <t>2.5.3.6.1.</t>
  </si>
  <si>
    <t>2.5.3.6.1.1.</t>
  </si>
  <si>
    <t>2.5.3.7.</t>
  </si>
  <si>
    <t>4407000191</t>
  </si>
  <si>
    <t>2.5.3.7.1.</t>
  </si>
  <si>
    <t>2.5.3.7.1.1.</t>
  </si>
  <si>
    <t>2.6.</t>
  </si>
  <si>
    <t>0800</t>
  </si>
  <si>
    <t>2.6.1.</t>
  </si>
  <si>
    <t>2.6.1.1.</t>
  </si>
  <si>
    <t>2.6.1.1.1.</t>
  </si>
  <si>
    <t>2.6.1.1.1.1.</t>
  </si>
  <si>
    <t>2.6.1.2.</t>
  </si>
  <si>
    <t>2.6.1.2.1.</t>
  </si>
  <si>
    <t>2.6.1.2.1.1.</t>
  </si>
  <si>
    <t>2.6.1.3.</t>
  </si>
  <si>
    <t>2.6.1.3.1.</t>
  </si>
  <si>
    <t>2.6.1.3.1.1.</t>
  </si>
  <si>
    <t>2.7.</t>
  </si>
  <si>
    <t>1000</t>
  </si>
  <si>
    <t>2.7.1.</t>
  </si>
  <si>
    <t>1003</t>
  </si>
  <si>
    <t>2.7.1.1.</t>
  </si>
  <si>
    <t>2.7.1.1.1.</t>
  </si>
  <si>
    <t>2.7.1.1.1.1.</t>
  </si>
  <si>
    <t>310</t>
  </si>
  <si>
    <t>2.7.2.</t>
  </si>
  <si>
    <t>2.7.2.1.</t>
  </si>
  <si>
    <t>2.7.2.1.1.</t>
  </si>
  <si>
    <t>2.7.2.1.1.1.</t>
  </si>
  <si>
    <t>2.7.2.2.</t>
  </si>
  <si>
    <t>2.7.2.2.1.</t>
  </si>
  <si>
    <t>2.7.2.2.1.1.</t>
  </si>
  <si>
    <t>2.8.</t>
  </si>
  <si>
    <t>1100</t>
  </si>
  <si>
    <t>2.8.1.</t>
  </si>
  <si>
    <t>1101</t>
  </si>
  <si>
    <t>2.8.1.1.</t>
  </si>
  <si>
    <t>2.8.1.1.1.</t>
  </si>
  <si>
    <t>2.8.1.1.1.1.</t>
  </si>
  <si>
    <t>2.9.</t>
  </si>
  <si>
    <t>1200</t>
  </si>
  <si>
    <t>2.9.1.</t>
  </si>
  <si>
    <t>1202</t>
  </si>
  <si>
    <t>2.9.1.1.</t>
  </si>
  <si>
    <t>2.9.1.1.1.</t>
  </si>
  <si>
    <t>2.9.1.1.1.1.</t>
  </si>
  <si>
    <t>3.1.1.1.1.1.</t>
  </si>
  <si>
    <t>3.1.1.1.2.</t>
  </si>
  <si>
    <t>3.1.1.1.2.1.</t>
  </si>
  <si>
    <t>0107</t>
  </si>
  <si>
    <t>итого расходов</t>
  </si>
  <si>
    <t>условно утвержденные расходы</t>
  </si>
  <si>
    <t>всего расходов</t>
  </si>
  <si>
    <t>Депутаты, осуществляеющие свою деятельность на постоянной основе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</si>
  <si>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</si>
  <si>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Расходы на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наркоминии в Санкт-Петербурге</t>
  </si>
  <si>
    <t>5.3.8.</t>
  </si>
  <si>
    <t>5.3.8.1.</t>
  </si>
  <si>
    <t>5.3.8.1.1.</t>
  </si>
  <si>
    <t>Предоставление субсидий бюджетным, автономным учреждениям и иным некоммерческим организациям</t>
  </si>
  <si>
    <t>10         01</t>
  </si>
  <si>
    <t>10          01</t>
  </si>
  <si>
    <t>ПЕНСИОННОЕ ОБЕСПЕЧЕНИЕ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</si>
</sst>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[&lt;=9999999]###\-####;\(###\)\ ###\-####"/>
    <numFmt numFmtId="187" formatCode="0.0"/>
    <numFmt numFmtId="188" formatCode="#,##0.0"/>
  </numFmts>
  <fonts count="8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Arial Cyr"/>
      <family val="0"/>
    </font>
    <font>
      <i/>
      <sz val="10"/>
      <color indexed="10"/>
      <name val="Arial Cyr"/>
      <family val="0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8"/>
      <color indexed="10"/>
      <name val="Arial Cyr"/>
      <family val="0"/>
    </font>
    <font>
      <b/>
      <sz val="8"/>
      <color indexed="10"/>
      <name val="Times New Roman"/>
      <family val="1"/>
    </font>
    <font>
      <b/>
      <u val="single"/>
      <sz val="8"/>
      <color indexed="10"/>
      <name val="Times New Roman"/>
      <family val="1"/>
    </font>
    <font>
      <sz val="10"/>
      <color indexed="6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Arial Cyr"/>
      <family val="0"/>
    </font>
    <font>
      <i/>
      <sz val="10"/>
      <color rgb="FFFF0000"/>
      <name val="Arial Cyr"/>
      <family val="0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8"/>
      <color rgb="FFFF0000"/>
      <name val="Arial Cyr"/>
      <family val="0"/>
    </font>
    <font>
      <b/>
      <sz val="8"/>
      <color rgb="FFFF0000"/>
      <name val="Times New Roman"/>
      <family val="1"/>
    </font>
    <font>
      <b/>
      <u val="single"/>
      <sz val="8"/>
      <color rgb="FFFF0000"/>
      <name val="Times New Roman"/>
      <family val="1"/>
    </font>
    <font>
      <sz val="10"/>
      <color rgb="FFC0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justify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72" fillId="0" borderId="0" xfId="0" applyFont="1" applyAlignment="1">
      <alignment horizontal="center"/>
    </xf>
    <xf numFmtId="0" fontId="73" fillId="0" borderId="10" xfId="0" applyFont="1" applyFill="1" applyBorder="1" applyAlignment="1">
      <alignment vertical="top" wrapText="1"/>
    </xf>
    <xf numFmtId="49" fontId="73" fillId="0" borderId="10" xfId="0" applyNumberFormat="1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left" vertical="top" wrapText="1"/>
    </xf>
    <xf numFmtId="0" fontId="72" fillId="33" borderId="0" xfId="0" applyFont="1" applyFill="1" applyAlignment="1">
      <alignment/>
    </xf>
    <xf numFmtId="0" fontId="74" fillId="0" borderId="10" xfId="0" applyFont="1" applyFill="1" applyBorder="1" applyAlignment="1">
      <alignment vertical="top" wrapText="1"/>
    </xf>
    <xf numFmtId="49" fontId="74" fillId="0" borderId="10" xfId="0" applyNumberFormat="1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left" vertical="top" wrapText="1"/>
    </xf>
    <xf numFmtId="0" fontId="75" fillId="33" borderId="0" xfId="0" applyFont="1" applyFill="1" applyAlignment="1">
      <alignment/>
    </xf>
    <xf numFmtId="0" fontId="72" fillId="35" borderId="10" xfId="0" applyFont="1" applyFill="1" applyBorder="1" applyAlignment="1">
      <alignment/>
    </xf>
    <xf numFmtId="0" fontId="76" fillId="35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top" wrapText="1"/>
    </xf>
    <xf numFmtId="0" fontId="77" fillId="0" borderId="10" xfId="0" applyFont="1" applyFill="1" applyBorder="1" applyAlignment="1">
      <alignment horizontal="center" vertical="top" wrapText="1"/>
    </xf>
    <xf numFmtId="0" fontId="77" fillId="0" borderId="10" xfId="0" applyFont="1" applyBorder="1" applyAlignment="1">
      <alignment wrapText="1"/>
    </xf>
    <xf numFmtId="0" fontId="78" fillId="0" borderId="10" xfId="0" applyFont="1" applyBorder="1" applyAlignment="1">
      <alignment wrapText="1"/>
    </xf>
    <xf numFmtId="49" fontId="78" fillId="0" borderId="10" xfId="0" applyNumberFormat="1" applyFont="1" applyBorder="1" applyAlignment="1">
      <alignment horizontal="center" vertical="top" wrapText="1"/>
    </xf>
    <xf numFmtId="0" fontId="78" fillId="0" borderId="10" xfId="0" applyFont="1" applyFill="1" applyBorder="1" applyAlignment="1">
      <alignment horizontal="left" vertical="top" wrapText="1"/>
    </xf>
    <xf numFmtId="0" fontId="77" fillId="0" borderId="10" xfId="0" applyFont="1" applyBorder="1" applyAlignment="1">
      <alignment horizontal="center" vertical="top" wrapText="1"/>
    </xf>
    <xf numFmtId="0" fontId="77" fillId="0" borderId="10" xfId="0" applyFont="1" applyFill="1" applyBorder="1" applyAlignment="1">
      <alignment horizontal="left" vertical="top" wrapText="1"/>
    </xf>
    <xf numFmtId="0" fontId="78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/>
    </xf>
    <xf numFmtId="49" fontId="78" fillId="0" borderId="10" xfId="0" applyNumberFormat="1" applyFont="1" applyFill="1" applyBorder="1" applyAlignment="1">
      <alignment horizontal="center" vertical="top" wrapText="1"/>
    </xf>
    <xf numFmtId="0" fontId="78" fillId="0" borderId="10" xfId="0" applyFont="1" applyFill="1" applyBorder="1" applyAlignment="1">
      <alignment horizontal="center" vertical="top" wrapText="1"/>
    </xf>
    <xf numFmtId="0" fontId="77" fillId="0" borderId="10" xfId="0" applyFont="1" applyFill="1" applyBorder="1" applyAlignment="1">
      <alignment vertical="top" wrapText="1"/>
    </xf>
    <xf numFmtId="49" fontId="73" fillId="0" borderId="10" xfId="0" applyNumberFormat="1" applyFont="1" applyFill="1" applyBorder="1" applyAlignment="1">
      <alignment horizontal="right" vertical="top" wrapText="1"/>
    </xf>
    <xf numFmtId="49" fontId="77" fillId="0" borderId="10" xfId="0" applyNumberFormat="1" applyFont="1" applyFill="1" applyBorder="1" applyAlignment="1">
      <alignment horizontal="center" vertical="top" wrapText="1"/>
    </xf>
    <xf numFmtId="0" fontId="78" fillId="0" borderId="10" xfId="0" applyFont="1" applyFill="1" applyBorder="1" applyAlignment="1">
      <alignment vertical="top" wrapText="1"/>
    </xf>
    <xf numFmtId="0" fontId="73" fillId="0" borderId="10" xfId="0" applyNumberFormat="1" applyFont="1" applyFill="1" applyBorder="1" applyAlignment="1">
      <alignment horizontal="left" vertical="top" wrapText="1"/>
    </xf>
    <xf numFmtId="0" fontId="74" fillId="0" borderId="10" xfId="0" applyNumberFormat="1" applyFont="1" applyFill="1" applyBorder="1" applyAlignment="1">
      <alignment horizontal="left" vertical="top" wrapText="1"/>
    </xf>
    <xf numFmtId="0" fontId="77" fillId="0" borderId="10" xfId="0" applyNumberFormat="1" applyFont="1" applyFill="1" applyBorder="1" applyAlignment="1">
      <alignment horizontal="left" vertical="top" wrapText="1"/>
    </xf>
    <xf numFmtId="0" fontId="78" fillId="0" borderId="10" xfId="0" applyNumberFormat="1" applyFont="1" applyFill="1" applyBorder="1" applyAlignment="1">
      <alignment horizontal="left" vertical="top" wrapText="1"/>
    </xf>
    <xf numFmtId="187" fontId="74" fillId="0" borderId="10" xfId="0" applyNumberFormat="1" applyFont="1" applyFill="1" applyBorder="1" applyAlignment="1">
      <alignment horizontal="center" vertical="center" wrapText="1"/>
    </xf>
    <xf numFmtId="0" fontId="74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/>
    </xf>
    <xf numFmtId="0" fontId="73" fillId="0" borderId="10" xfId="0" applyFont="1" applyBorder="1" applyAlignment="1">
      <alignment horizontal="right" vertical="top" wrapText="1"/>
    </xf>
    <xf numFmtId="0" fontId="74" fillId="0" borderId="10" xfId="0" applyFont="1" applyBorder="1" applyAlignment="1">
      <alignment vertical="top" wrapText="1"/>
    </xf>
    <xf numFmtId="49" fontId="74" fillId="0" borderId="10" xfId="0" applyNumberFormat="1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9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187" fontId="13" fillId="0" borderId="10" xfId="0" applyNumberFormat="1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187" fontId="2" fillId="0" borderId="10" xfId="0" applyNumberFormat="1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4" fontId="15" fillId="0" borderId="10" xfId="0" applyNumberFormat="1" applyFont="1" applyFill="1" applyBorder="1" applyAlignment="1">
      <alignment horizontal="center" vertical="top" wrapText="1"/>
    </xf>
    <xf numFmtId="14" fontId="18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188" fontId="17" fillId="0" borderId="10" xfId="0" applyNumberFormat="1" applyFont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top" wrapText="1"/>
    </xf>
    <xf numFmtId="188" fontId="13" fillId="0" borderId="10" xfId="0" applyNumberFormat="1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188" fontId="9" fillId="0" borderId="10" xfId="0" applyNumberFormat="1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justify" wrapText="1"/>
    </xf>
    <xf numFmtId="0" fontId="72" fillId="0" borderId="0" xfId="0" applyFont="1" applyAlignment="1">
      <alignment/>
    </xf>
    <xf numFmtId="0" fontId="79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14" fontId="3" fillId="0" borderId="10" xfId="0" applyNumberFormat="1" applyFont="1" applyFill="1" applyBorder="1" applyAlignment="1">
      <alignment horizontal="right" vertical="top" wrapText="1"/>
    </xf>
    <xf numFmtId="14" fontId="3" fillId="34" borderId="10" xfId="0" applyNumberFormat="1" applyFont="1" applyFill="1" applyBorder="1" applyAlignment="1">
      <alignment horizontal="right" vertical="top" wrapText="1"/>
    </xf>
    <xf numFmtId="16" fontId="3" fillId="0" borderId="10" xfId="0" applyNumberFormat="1" applyFont="1" applyFill="1" applyBorder="1" applyAlignment="1">
      <alignment horizontal="right" vertical="top" wrapText="1"/>
    </xf>
    <xf numFmtId="14" fontId="79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3" fillId="34" borderId="10" xfId="0" applyFont="1" applyFill="1" applyBorder="1" applyAlignment="1">
      <alignment horizontal="right" vertical="top" wrapText="1"/>
    </xf>
    <xf numFmtId="0" fontId="1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80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34" borderId="10" xfId="0" applyFont="1" applyFill="1" applyBorder="1" applyAlignment="1">
      <alignment vertical="top" wrapText="1"/>
    </xf>
    <xf numFmtId="0" fontId="1" fillId="37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49" fontId="2" fillId="37" borderId="10" xfId="0" applyNumberFormat="1" applyFont="1" applyFill="1" applyBorder="1" applyAlignment="1">
      <alignment horizontal="center" vertical="top" wrapText="1"/>
    </xf>
    <xf numFmtId="49" fontId="9" fillId="37" borderId="10" xfId="0" applyNumberFormat="1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top" wrapText="1"/>
    </xf>
    <xf numFmtId="185" fontId="19" fillId="37" borderId="10" xfId="0" applyNumberFormat="1" applyFont="1" applyFill="1" applyBorder="1" applyAlignment="1">
      <alignment horizontal="center" vertical="top" wrapText="1"/>
    </xf>
    <xf numFmtId="185" fontId="9" fillId="37" borderId="10" xfId="0" applyNumberFormat="1" applyFont="1" applyFill="1" applyBorder="1" applyAlignment="1">
      <alignment horizontal="center" vertical="top" wrapText="1"/>
    </xf>
    <xf numFmtId="185" fontId="1" fillId="37" borderId="10" xfId="0" applyNumberFormat="1" applyFont="1" applyFill="1" applyBorder="1" applyAlignment="1">
      <alignment horizontal="center" vertical="top" wrapText="1"/>
    </xf>
    <xf numFmtId="49" fontId="19" fillId="37" borderId="10" xfId="0" applyNumberFormat="1" applyFont="1" applyFill="1" applyBorder="1" applyAlignment="1">
      <alignment horizontal="center" vertical="top" wrapText="1"/>
    </xf>
    <xf numFmtId="185" fontId="2" fillId="37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81" fillId="0" borderId="0" xfId="0" applyFont="1" applyAlignment="1">
      <alignment/>
    </xf>
    <xf numFmtId="0" fontId="5" fillId="0" borderId="0" xfId="0" applyFont="1" applyFill="1" applyAlignment="1">
      <alignment/>
    </xf>
    <xf numFmtId="0" fontId="23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49" fontId="21" fillId="0" borderId="10" xfId="0" applyNumberFormat="1" applyFont="1" applyFill="1" applyBorder="1" applyAlignment="1">
      <alignment horizontal="center" vertical="top" wrapText="1"/>
    </xf>
    <xf numFmtId="185" fontId="20" fillId="0" borderId="10" xfId="0" applyNumberFormat="1" applyFont="1" applyFill="1" applyBorder="1" applyAlignment="1">
      <alignment horizontal="center" vertical="top" wrapText="1"/>
    </xf>
    <xf numFmtId="188" fontId="20" fillId="0" borderId="10" xfId="0" applyNumberFormat="1" applyFont="1" applyFill="1" applyBorder="1" applyAlignment="1">
      <alignment horizontal="center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5" fontId="21" fillId="0" borderId="10" xfId="0" applyNumberFormat="1" applyFont="1" applyFill="1" applyBorder="1" applyAlignment="1">
      <alignment horizontal="center" vertical="top" wrapText="1"/>
    </xf>
    <xf numFmtId="188" fontId="21" fillId="0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185" fontId="22" fillId="0" borderId="10" xfId="0" applyNumberFormat="1" applyFont="1" applyFill="1" applyBorder="1" applyAlignment="1">
      <alignment horizontal="center" vertical="top" wrapText="1"/>
    </xf>
    <xf numFmtId="188" fontId="2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188" fontId="21" fillId="0" borderId="10" xfId="0" applyNumberFormat="1" applyFont="1" applyFill="1" applyBorder="1" applyAlignment="1">
      <alignment horizontal="center" vertical="center" wrapText="1"/>
    </xf>
    <xf numFmtId="188" fontId="2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top" wrapText="1"/>
    </xf>
    <xf numFmtId="0" fontId="21" fillId="34" borderId="10" xfId="0" applyFont="1" applyFill="1" applyBorder="1" applyAlignment="1">
      <alignment horizontal="center" vertical="top" wrapText="1"/>
    </xf>
    <xf numFmtId="185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188" fontId="3" fillId="34" borderId="10" xfId="0" applyNumberFormat="1" applyFont="1" applyFill="1" applyBorder="1" applyAlignment="1">
      <alignment horizontal="center" vertical="center" wrapText="1"/>
    </xf>
    <xf numFmtId="185" fontId="21" fillId="34" borderId="10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188" fontId="21" fillId="34" borderId="10" xfId="0" applyNumberFormat="1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top" wrapText="1"/>
    </xf>
    <xf numFmtId="185" fontId="22" fillId="34" borderId="10" xfId="0" applyNumberFormat="1" applyFont="1" applyFill="1" applyBorder="1" applyAlignment="1">
      <alignment horizontal="center" vertical="top" wrapText="1"/>
    </xf>
    <xf numFmtId="49" fontId="22" fillId="34" borderId="10" xfId="0" applyNumberFormat="1" applyFont="1" applyFill="1" applyBorder="1" applyAlignment="1">
      <alignment horizontal="center" vertical="top" wrapText="1"/>
    </xf>
    <xf numFmtId="188" fontId="22" fillId="34" borderId="10" xfId="0" applyNumberFormat="1" applyFont="1" applyFill="1" applyBorder="1" applyAlignment="1">
      <alignment horizontal="center" vertical="top" wrapText="1"/>
    </xf>
    <xf numFmtId="188" fontId="22" fillId="34" borderId="11" xfId="0" applyNumberFormat="1" applyFont="1" applyFill="1" applyBorder="1" applyAlignment="1">
      <alignment horizontal="center" vertical="top" wrapText="1"/>
    </xf>
    <xf numFmtId="0" fontId="82" fillId="0" borderId="10" xfId="0" applyFont="1" applyFill="1" applyBorder="1" applyAlignment="1">
      <alignment horizontal="center" vertical="top" wrapText="1"/>
    </xf>
    <xf numFmtId="185" fontId="83" fillId="0" borderId="10" xfId="0" applyNumberFormat="1" applyFont="1" applyFill="1" applyBorder="1" applyAlignment="1">
      <alignment horizontal="center" vertical="top" wrapText="1"/>
    </xf>
    <xf numFmtId="49" fontId="82" fillId="0" borderId="10" xfId="0" applyNumberFormat="1" applyFont="1" applyFill="1" applyBorder="1" applyAlignment="1">
      <alignment horizontal="center" vertical="top" wrapText="1"/>
    </xf>
    <xf numFmtId="188" fontId="83" fillId="0" borderId="10" xfId="0" applyNumberFormat="1" applyFont="1" applyFill="1" applyBorder="1" applyAlignment="1">
      <alignment horizontal="center" vertical="top" wrapText="1"/>
    </xf>
    <xf numFmtId="185" fontId="79" fillId="0" borderId="10" xfId="0" applyNumberFormat="1" applyFont="1" applyFill="1" applyBorder="1" applyAlignment="1">
      <alignment horizontal="center" vertical="top" wrapText="1"/>
    </xf>
    <xf numFmtId="49" fontId="79" fillId="0" borderId="10" xfId="0" applyNumberFormat="1" applyFont="1" applyFill="1" applyBorder="1" applyAlignment="1">
      <alignment horizontal="center" vertical="top" wrapText="1"/>
    </xf>
    <xf numFmtId="188" fontId="7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top" wrapText="1"/>
    </xf>
    <xf numFmtId="188" fontId="3" fillId="0" borderId="10" xfId="0" applyNumberFormat="1" applyFont="1" applyFill="1" applyBorder="1" applyAlignment="1">
      <alignment horizontal="center" vertical="top" wrapText="1"/>
    </xf>
    <xf numFmtId="49" fontId="20" fillId="34" borderId="10" xfId="0" applyNumberFormat="1" applyFont="1" applyFill="1" applyBorder="1" applyAlignment="1">
      <alignment horizontal="center" vertical="top" wrapText="1"/>
    </xf>
    <xf numFmtId="188" fontId="21" fillId="34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49" fontId="21" fillId="37" borderId="10" xfId="0" applyNumberFormat="1" applyFont="1" applyFill="1" applyBorder="1" applyAlignment="1">
      <alignment horizontal="center" vertical="top" wrapText="1"/>
    </xf>
    <xf numFmtId="185" fontId="22" fillId="37" borderId="10" xfId="0" applyNumberFormat="1" applyFont="1" applyFill="1" applyBorder="1" applyAlignment="1">
      <alignment horizontal="center" vertical="top" wrapText="1"/>
    </xf>
    <xf numFmtId="185" fontId="21" fillId="37" borderId="10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0" fontId="84" fillId="0" borderId="0" xfId="0" applyFont="1" applyAlignment="1">
      <alignment horizontal="center"/>
    </xf>
    <xf numFmtId="0" fontId="8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9" fillId="34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view="pageBreakPreview" zoomScaleSheetLayoutView="100" workbookViewId="0" topLeftCell="A1">
      <selection activeCell="C5" sqref="C5:G5"/>
    </sheetView>
  </sheetViews>
  <sheetFormatPr defaultColWidth="9.00390625" defaultRowHeight="12.75"/>
  <cols>
    <col min="1" max="1" width="8.125" style="0" customWidth="1"/>
    <col min="2" max="2" width="47.75390625" style="0" customWidth="1"/>
    <col min="3" max="3" width="9.875" style="0" customWidth="1"/>
    <col min="4" max="4" width="13.00390625" style="0" customWidth="1"/>
    <col min="5" max="5" width="10.25390625" style="0" customWidth="1"/>
    <col min="6" max="6" width="8.875" style="0" hidden="1" customWidth="1"/>
    <col min="7" max="7" width="12.25390625" style="0" customWidth="1"/>
    <col min="8" max="8" width="10.00390625" style="0" customWidth="1"/>
  </cols>
  <sheetData>
    <row r="1" spans="3:8" ht="12.75">
      <c r="C1" s="65"/>
      <c r="D1" s="65"/>
      <c r="E1" s="65"/>
      <c r="F1" s="248"/>
      <c r="G1" s="248"/>
      <c r="H1" s="248"/>
    </row>
    <row r="2" spans="3:8" ht="12.75">
      <c r="C2" s="67"/>
      <c r="D2" s="67"/>
      <c r="E2" s="239" t="s">
        <v>390</v>
      </c>
      <c r="F2" s="240"/>
      <c r="G2" s="240"/>
      <c r="H2" s="66"/>
    </row>
    <row r="3" spans="3:8" ht="12.75">
      <c r="C3" s="66"/>
      <c r="D3" s="66"/>
      <c r="E3" s="66"/>
      <c r="F3" s="66"/>
      <c r="G3" s="66" t="s">
        <v>171</v>
      </c>
      <c r="H3" s="66"/>
    </row>
    <row r="4" spans="3:8" ht="30" customHeight="1">
      <c r="C4" s="239" t="s">
        <v>172</v>
      </c>
      <c r="D4" s="240"/>
      <c r="E4" s="240"/>
      <c r="F4" s="240"/>
      <c r="G4" s="240"/>
      <c r="H4" s="66"/>
    </row>
    <row r="5" spans="3:8" ht="12.75">
      <c r="C5" s="239" t="s">
        <v>37</v>
      </c>
      <c r="D5" s="240"/>
      <c r="E5" s="240"/>
      <c r="F5" s="240"/>
      <c r="G5" s="240"/>
      <c r="H5" s="66"/>
    </row>
    <row r="6" spans="3:8" ht="12.75">
      <c r="C6" s="248" t="s">
        <v>339</v>
      </c>
      <c r="D6" s="245"/>
      <c r="E6" s="245"/>
      <c r="F6" s="245"/>
      <c r="G6" s="245"/>
      <c r="H6" s="67"/>
    </row>
    <row r="8" spans="4:7" ht="12.75">
      <c r="D8" s="15"/>
      <c r="E8" s="15"/>
      <c r="F8" s="15"/>
      <c r="G8" s="16"/>
    </row>
    <row r="9" spans="4:7" ht="12.75">
      <c r="D9" s="15"/>
      <c r="E9" s="15"/>
      <c r="F9" s="15"/>
      <c r="G9" s="16"/>
    </row>
    <row r="10" spans="1:7" ht="12.75" customHeight="1">
      <c r="A10" s="246" t="s">
        <v>345</v>
      </c>
      <c r="B10" s="246"/>
      <c r="C10" s="246"/>
      <c r="D10" s="246"/>
      <c r="E10" s="246"/>
      <c r="F10" s="246"/>
      <c r="G10" s="246"/>
    </row>
    <row r="11" spans="1:7" ht="24" customHeight="1">
      <c r="A11" s="246"/>
      <c r="B11" s="246"/>
      <c r="C11" s="246"/>
      <c r="D11" s="246"/>
      <c r="E11" s="246"/>
      <c r="F11" s="246"/>
      <c r="G11" s="246"/>
    </row>
    <row r="12" spans="2:7" ht="12" customHeight="1">
      <c r="B12" s="244" t="s">
        <v>418</v>
      </c>
      <c r="C12" s="245"/>
      <c r="D12" s="245"/>
      <c r="E12" s="245"/>
      <c r="F12" s="245"/>
      <c r="G12" s="245"/>
    </row>
    <row r="13" spans="4:7" ht="12.75">
      <c r="D13" s="15"/>
      <c r="E13" s="15"/>
      <c r="F13" s="15"/>
      <c r="G13" s="16"/>
    </row>
    <row r="14" spans="1:8" ht="15.75" customHeight="1">
      <c r="A14" s="242" t="s">
        <v>98</v>
      </c>
      <c r="B14" s="241" t="s">
        <v>121</v>
      </c>
      <c r="C14" s="241" t="s">
        <v>126</v>
      </c>
      <c r="D14" s="241" t="s">
        <v>0</v>
      </c>
      <c r="E14" s="241" t="s">
        <v>1</v>
      </c>
      <c r="F14" s="241" t="s">
        <v>2</v>
      </c>
      <c r="G14" s="241" t="s">
        <v>391</v>
      </c>
      <c r="H14" s="241" t="s">
        <v>427</v>
      </c>
    </row>
    <row r="15" spans="1:8" ht="12.75">
      <c r="A15" s="243"/>
      <c r="B15" s="241"/>
      <c r="C15" s="241"/>
      <c r="D15" s="241"/>
      <c r="E15" s="241"/>
      <c r="F15" s="241"/>
      <c r="G15" s="241"/>
      <c r="H15" s="241"/>
    </row>
    <row r="16" spans="1:8" ht="12.75">
      <c r="A16" s="243"/>
      <c r="B16" s="241"/>
      <c r="C16" s="241"/>
      <c r="D16" s="241"/>
      <c r="E16" s="241"/>
      <c r="F16" s="241"/>
      <c r="G16" s="241"/>
      <c r="H16" s="241"/>
    </row>
    <row r="17" spans="1:8" ht="12" customHeight="1">
      <c r="A17" s="243"/>
      <c r="B17" s="241"/>
      <c r="C17" s="241"/>
      <c r="D17" s="241"/>
      <c r="E17" s="241"/>
      <c r="F17" s="241"/>
      <c r="G17" s="241"/>
      <c r="H17" s="241"/>
    </row>
    <row r="18" spans="1:8" ht="12" customHeight="1">
      <c r="A18" s="243"/>
      <c r="B18" s="241"/>
      <c r="C18" s="241"/>
      <c r="D18" s="241"/>
      <c r="E18" s="241"/>
      <c r="F18" s="241"/>
      <c r="G18" s="241"/>
      <c r="H18" s="241"/>
    </row>
    <row r="19" spans="1:8" s="8" customFormat="1" ht="12.75">
      <c r="A19" s="1">
        <v>1</v>
      </c>
      <c r="B19" s="62">
        <v>2</v>
      </c>
      <c r="C19" s="1">
        <v>3</v>
      </c>
      <c r="D19" s="1">
        <v>4</v>
      </c>
      <c r="E19" s="1">
        <v>5</v>
      </c>
      <c r="F19" s="1">
        <v>6</v>
      </c>
      <c r="G19" s="1">
        <v>6</v>
      </c>
      <c r="H19" s="1">
        <v>7</v>
      </c>
    </row>
    <row r="20" spans="1:8" s="8" customFormat="1" ht="26.25" customHeight="1">
      <c r="A20" s="1" t="s">
        <v>173</v>
      </c>
      <c r="B20" s="2" t="s">
        <v>3</v>
      </c>
      <c r="C20" s="17" t="s">
        <v>122</v>
      </c>
      <c r="D20" s="1"/>
      <c r="E20" s="1"/>
      <c r="F20" s="1"/>
      <c r="G20" s="131">
        <f>G21+G25+G41+G65+G86+G90</f>
        <v>40271.200000000004</v>
      </c>
      <c r="H20" s="131">
        <f>H21+H25+H41+H65+H86+H90</f>
        <v>41957.1</v>
      </c>
    </row>
    <row r="21" spans="1:8" s="8" customFormat="1" ht="55.5" customHeight="1">
      <c r="A21" s="1" t="s">
        <v>99</v>
      </c>
      <c r="B21" s="3" t="s">
        <v>63</v>
      </c>
      <c r="C21" s="51" t="s">
        <v>123</v>
      </c>
      <c r="D21" s="5"/>
      <c r="E21" s="5"/>
      <c r="F21" s="5"/>
      <c r="G21" s="38">
        <f>G22</f>
        <v>1224.5</v>
      </c>
      <c r="H21" s="38">
        <f>H22</f>
        <v>1263.5</v>
      </c>
    </row>
    <row r="22" spans="1:8" s="8" customFormat="1" ht="21" customHeight="1">
      <c r="A22" s="1" t="s">
        <v>100</v>
      </c>
      <c r="B22" s="2" t="s">
        <v>46</v>
      </c>
      <c r="C22" s="9" t="s">
        <v>124</v>
      </c>
      <c r="D22" s="9" t="s">
        <v>346</v>
      </c>
      <c r="E22" s="9"/>
      <c r="F22" s="9"/>
      <c r="G22" s="28">
        <f>G24</f>
        <v>1224.5</v>
      </c>
      <c r="H22" s="28">
        <f>H24</f>
        <v>1263.5</v>
      </c>
    </row>
    <row r="23" spans="1:8" s="8" customFormat="1" ht="67.5" customHeight="1">
      <c r="A23" s="1" t="s">
        <v>101</v>
      </c>
      <c r="B23" s="63" t="s">
        <v>309</v>
      </c>
      <c r="C23" s="9" t="s">
        <v>124</v>
      </c>
      <c r="D23" s="9" t="s">
        <v>346</v>
      </c>
      <c r="E23" s="9" t="s">
        <v>266</v>
      </c>
      <c r="F23" s="9"/>
      <c r="G23" s="28">
        <f>G24</f>
        <v>1224.5</v>
      </c>
      <c r="H23" s="28">
        <f>H24</f>
        <v>1263.5</v>
      </c>
    </row>
    <row r="24" spans="1:8" s="8" customFormat="1" ht="27" customHeight="1">
      <c r="A24" s="1" t="s">
        <v>276</v>
      </c>
      <c r="B24" s="30" t="s">
        <v>270</v>
      </c>
      <c r="C24" s="10" t="s">
        <v>125</v>
      </c>
      <c r="D24" s="10" t="s">
        <v>346</v>
      </c>
      <c r="E24" s="10" t="s">
        <v>267</v>
      </c>
      <c r="F24" s="10"/>
      <c r="G24" s="33">
        <v>1224.5</v>
      </c>
      <c r="H24" s="33">
        <v>1263.5</v>
      </c>
    </row>
    <row r="25" spans="1:8" s="8" customFormat="1" ht="69" customHeight="1">
      <c r="A25" s="1" t="s">
        <v>174</v>
      </c>
      <c r="B25" s="7" t="s">
        <v>92</v>
      </c>
      <c r="C25" s="51" t="s">
        <v>128</v>
      </c>
      <c r="D25" s="7"/>
      <c r="E25" s="12"/>
      <c r="F25" s="7"/>
      <c r="G25" s="38">
        <f>G33+G36+G26</f>
        <v>8711.5</v>
      </c>
      <c r="H25" s="38">
        <f>H33+H36+H26</f>
        <v>9155.2</v>
      </c>
    </row>
    <row r="26" spans="1:8" s="8" customFormat="1" ht="34.5" customHeight="1">
      <c r="A26" s="1" t="s">
        <v>175</v>
      </c>
      <c r="B26" s="2" t="s">
        <v>64</v>
      </c>
      <c r="C26" s="9" t="s">
        <v>129</v>
      </c>
      <c r="D26" s="9" t="s">
        <v>347</v>
      </c>
      <c r="E26" s="10"/>
      <c r="F26" s="13"/>
      <c r="G26" s="33">
        <f>G30+G28+G32</f>
        <v>7446.7</v>
      </c>
      <c r="H26" s="33">
        <f>H30+H28+H32</f>
        <v>7858.7</v>
      </c>
    </row>
    <row r="27" spans="1:8" s="8" customFormat="1" ht="69" customHeight="1">
      <c r="A27" s="1" t="s">
        <v>176</v>
      </c>
      <c r="B27" s="63" t="s">
        <v>309</v>
      </c>
      <c r="C27" s="9" t="s">
        <v>129</v>
      </c>
      <c r="D27" s="9" t="s">
        <v>347</v>
      </c>
      <c r="E27" s="9" t="s">
        <v>266</v>
      </c>
      <c r="F27" s="13"/>
      <c r="G27" s="33">
        <f>G28</f>
        <v>5960.5</v>
      </c>
      <c r="H27" s="33">
        <f>H28</f>
        <v>6281.5</v>
      </c>
    </row>
    <row r="28" spans="1:8" s="8" customFormat="1" ht="35.25" customHeight="1">
      <c r="A28" s="1" t="s">
        <v>277</v>
      </c>
      <c r="B28" s="30" t="s">
        <v>270</v>
      </c>
      <c r="C28" s="9" t="s">
        <v>127</v>
      </c>
      <c r="D28" s="9" t="s">
        <v>347</v>
      </c>
      <c r="E28" s="10" t="s">
        <v>267</v>
      </c>
      <c r="F28" s="13"/>
      <c r="G28" s="33">
        <v>5960.5</v>
      </c>
      <c r="H28" s="33">
        <v>6281.5</v>
      </c>
    </row>
    <row r="29" spans="1:8" s="8" customFormat="1" ht="32.25" customHeight="1">
      <c r="A29" s="1" t="s">
        <v>428</v>
      </c>
      <c r="B29" s="63" t="s">
        <v>271</v>
      </c>
      <c r="C29" s="9" t="s">
        <v>127</v>
      </c>
      <c r="D29" s="9" t="s">
        <v>347</v>
      </c>
      <c r="E29" s="9" t="s">
        <v>268</v>
      </c>
      <c r="F29" s="13"/>
      <c r="G29" s="33">
        <f>G30</f>
        <v>1401.7</v>
      </c>
      <c r="H29" s="33">
        <f>H30</f>
        <v>1492.7</v>
      </c>
    </row>
    <row r="30" spans="1:8" s="8" customFormat="1" ht="33.75" customHeight="1">
      <c r="A30" s="1" t="s">
        <v>429</v>
      </c>
      <c r="B30" s="30" t="s">
        <v>272</v>
      </c>
      <c r="C30" s="10" t="s">
        <v>127</v>
      </c>
      <c r="D30" s="10" t="s">
        <v>347</v>
      </c>
      <c r="E30" s="10" t="s">
        <v>89</v>
      </c>
      <c r="F30" s="13"/>
      <c r="G30" s="33">
        <v>1401.7</v>
      </c>
      <c r="H30" s="33">
        <v>1492.7</v>
      </c>
    </row>
    <row r="31" spans="1:8" s="8" customFormat="1" ht="26.25" customHeight="1">
      <c r="A31" s="1" t="s">
        <v>430</v>
      </c>
      <c r="B31" s="64" t="s">
        <v>273</v>
      </c>
      <c r="C31" s="9" t="s">
        <v>127</v>
      </c>
      <c r="D31" s="9" t="s">
        <v>347</v>
      </c>
      <c r="E31" s="9" t="s">
        <v>269</v>
      </c>
      <c r="F31" s="13"/>
      <c r="G31" s="33">
        <f>G32</f>
        <v>84.5</v>
      </c>
      <c r="H31" s="33">
        <f>H32</f>
        <v>84.5</v>
      </c>
    </row>
    <row r="32" spans="1:8" s="8" customFormat="1" ht="22.5" customHeight="1">
      <c r="A32" s="1" t="s">
        <v>431</v>
      </c>
      <c r="B32" s="30" t="s">
        <v>90</v>
      </c>
      <c r="C32" s="10" t="s">
        <v>127</v>
      </c>
      <c r="D32" s="10" t="s">
        <v>347</v>
      </c>
      <c r="E32" s="10" t="s">
        <v>91</v>
      </c>
      <c r="F32" s="13"/>
      <c r="G32" s="33">
        <v>84.5</v>
      </c>
      <c r="H32" s="33">
        <v>84.5</v>
      </c>
    </row>
    <row r="33" spans="1:8" s="8" customFormat="1" ht="26.25" customHeight="1">
      <c r="A33" s="1" t="s">
        <v>177</v>
      </c>
      <c r="B33" s="2" t="s">
        <v>310</v>
      </c>
      <c r="C33" s="9" t="s">
        <v>129</v>
      </c>
      <c r="D33" s="9" t="s">
        <v>378</v>
      </c>
      <c r="E33" s="9"/>
      <c r="F33" s="4"/>
      <c r="G33" s="34">
        <f>G35</f>
        <v>1030.8</v>
      </c>
      <c r="H33" s="34">
        <f>H35</f>
        <v>1062.5</v>
      </c>
    </row>
    <row r="34" spans="1:8" s="8" customFormat="1" ht="69" customHeight="1">
      <c r="A34" s="1" t="s">
        <v>178</v>
      </c>
      <c r="B34" s="63" t="s">
        <v>309</v>
      </c>
      <c r="C34" s="9" t="s">
        <v>129</v>
      </c>
      <c r="D34" s="9" t="s">
        <v>378</v>
      </c>
      <c r="E34" s="9" t="s">
        <v>266</v>
      </c>
      <c r="F34" s="4"/>
      <c r="G34" s="34">
        <f>G35</f>
        <v>1030.8</v>
      </c>
      <c r="H34" s="34">
        <f>H35</f>
        <v>1062.5</v>
      </c>
    </row>
    <row r="35" spans="1:8" s="8" customFormat="1" ht="30" customHeight="1">
      <c r="A35" s="1" t="s">
        <v>278</v>
      </c>
      <c r="B35" s="30" t="s">
        <v>270</v>
      </c>
      <c r="C35" s="10" t="s">
        <v>129</v>
      </c>
      <c r="D35" s="10" t="s">
        <v>378</v>
      </c>
      <c r="E35" s="10" t="s">
        <v>267</v>
      </c>
      <c r="F35" s="13"/>
      <c r="G35" s="33">
        <v>1030.8</v>
      </c>
      <c r="H35" s="33">
        <v>1062.5</v>
      </c>
    </row>
    <row r="36" spans="1:8" s="8" customFormat="1" ht="26.25" customHeight="1">
      <c r="A36" s="1" t="s">
        <v>179</v>
      </c>
      <c r="B36" s="2" t="s">
        <v>311</v>
      </c>
      <c r="C36" s="9" t="s">
        <v>129</v>
      </c>
      <c r="D36" s="9" t="s">
        <v>379</v>
      </c>
      <c r="E36" s="17"/>
      <c r="F36" s="6"/>
      <c r="G36" s="56">
        <f>G38</f>
        <v>234</v>
      </c>
      <c r="H36" s="56">
        <f>H38</f>
        <v>234</v>
      </c>
    </row>
    <row r="37" spans="1:8" s="8" customFormat="1" ht="68.25" customHeight="1">
      <c r="A37" s="1" t="s">
        <v>180</v>
      </c>
      <c r="B37" s="63" t="s">
        <v>309</v>
      </c>
      <c r="C37" s="9" t="s">
        <v>129</v>
      </c>
      <c r="D37" s="9" t="s">
        <v>379</v>
      </c>
      <c r="E37" s="9" t="s">
        <v>266</v>
      </c>
      <c r="F37" s="6"/>
      <c r="G37" s="56">
        <f>G38</f>
        <v>234</v>
      </c>
      <c r="H37" s="56">
        <f>H38</f>
        <v>234</v>
      </c>
    </row>
    <row r="38" spans="1:8" s="8" customFormat="1" ht="27.75" customHeight="1">
      <c r="A38" s="1" t="s">
        <v>279</v>
      </c>
      <c r="B38" s="30" t="s">
        <v>270</v>
      </c>
      <c r="C38" s="10" t="s">
        <v>129</v>
      </c>
      <c r="D38" s="10" t="s">
        <v>379</v>
      </c>
      <c r="E38" s="10" t="s">
        <v>267</v>
      </c>
      <c r="F38" s="11"/>
      <c r="G38" s="57">
        <v>234</v>
      </c>
      <c r="H38" s="57">
        <v>234</v>
      </c>
    </row>
    <row r="39" spans="1:8" s="8" customFormat="1" ht="27.75" customHeight="1" hidden="1">
      <c r="A39" s="1" t="s">
        <v>181</v>
      </c>
      <c r="B39" s="88" t="s">
        <v>115</v>
      </c>
      <c r="C39" s="89" t="s">
        <v>127</v>
      </c>
      <c r="D39" s="89" t="s">
        <v>118</v>
      </c>
      <c r="E39" s="89" t="s">
        <v>116</v>
      </c>
      <c r="F39" s="93"/>
      <c r="G39" s="90"/>
      <c r="H39" s="94"/>
    </row>
    <row r="40" spans="1:8" s="8" customFormat="1" ht="15.75" customHeight="1" hidden="1">
      <c r="A40" s="1" t="s">
        <v>182</v>
      </c>
      <c r="B40" s="88" t="s">
        <v>112</v>
      </c>
      <c r="C40" s="89" t="s">
        <v>127</v>
      </c>
      <c r="D40" s="89" t="s">
        <v>118</v>
      </c>
      <c r="E40" s="89" t="s">
        <v>111</v>
      </c>
      <c r="F40" s="93"/>
      <c r="G40" s="90"/>
      <c r="H40" s="94"/>
    </row>
    <row r="41" spans="1:8" s="8" customFormat="1" ht="70.5" customHeight="1">
      <c r="A41" s="1" t="s">
        <v>183</v>
      </c>
      <c r="B41" s="3" t="s">
        <v>93</v>
      </c>
      <c r="C41" s="51" t="s">
        <v>134</v>
      </c>
      <c r="D41" s="137"/>
      <c r="E41" s="83"/>
      <c r="F41" s="83"/>
      <c r="G41" s="38">
        <f>G42+G45+G57+G60</f>
        <v>28772</v>
      </c>
      <c r="H41" s="38">
        <f>H42+H45+H57+H60</f>
        <v>29957.8</v>
      </c>
    </row>
    <row r="42" spans="1:8" s="8" customFormat="1" ht="47.25" customHeight="1">
      <c r="A42" s="1" t="s">
        <v>184</v>
      </c>
      <c r="B42" s="2" t="s">
        <v>47</v>
      </c>
      <c r="C42" s="9" t="s">
        <v>135</v>
      </c>
      <c r="D42" s="9" t="s">
        <v>348</v>
      </c>
      <c r="E42" s="4"/>
      <c r="F42" s="4"/>
      <c r="G42" s="34">
        <f>G44</f>
        <v>1224.5</v>
      </c>
      <c r="H42" s="34">
        <f>H44</f>
        <v>1263.5</v>
      </c>
    </row>
    <row r="43" spans="1:8" s="8" customFormat="1" ht="66" customHeight="1">
      <c r="A43" s="1" t="s">
        <v>185</v>
      </c>
      <c r="B43" s="63" t="s">
        <v>309</v>
      </c>
      <c r="C43" s="9" t="s">
        <v>135</v>
      </c>
      <c r="D43" s="9" t="s">
        <v>348</v>
      </c>
      <c r="E43" s="4">
        <v>100</v>
      </c>
      <c r="F43" s="4"/>
      <c r="G43" s="34">
        <f>G44</f>
        <v>1224.5</v>
      </c>
      <c r="H43" s="34">
        <f>H44</f>
        <v>1263.5</v>
      </c>
    </row>
    <row r="44" spans="1:8" s="8" customFormat="1" ht="29.25" customHeight="1">
      <c r="A44" s="1" t="s">
        <v>280</v>
      </c>
      <c r="B44" s="30" t="s">
        <v>270</v>
      </c>
      <c r="C44" s="10" t="s">
        <v>136</v>
      </c>
      <c r="D44" s="10" t="s">
        <v>348</v>
      </c>
      <c r="E44" s="10" t="s">
        <v>267</v>
      </c>
      <c r="F44" s="13"/>
      <c r="G44" s="33">
        <v>1224.5</v>
      </c>
      <c r="H44" s="33">
        <v>1263.5</v>
      </c>
    </row>
    <row r="45" spans="1:8" s="8" customFormat="1" ht="39.75" customHeight="1">
      <c r="A45" s="1" t="s">
        <v>186</v>
      </c>
      <c r="B45" s="2" t="s">
        <v>65</v>
      </c>
      <c r="C45" s="9" t="s">
        <v>136</v>
      </c>
      <c r="D45" s="9" t="s">
        <v>349</v>
      </c>
      <c r="E45" s="9"/>
      <c r="F45" s="4"/>
      <c r="G45" s="34">
        <f>G47+G49+G54+G51</f>
        <v>24230.9</v>
      </c>
      <c r="H45" s="34">
        <f>H47+H49+H54+H51</f>
        <v>25269.8</v>
      </c>
    </row>
    <row r="46" spans="1:8" s="8" customFormat="1" ht="66.75" customHeight="1">
      <c r="A46" s="1" t="s">
        <v>187</v>
      </c>
      <c r="B46" s="63" t="s">
        <v>309</v>
      </c>
      <c r="C46" s="9" t="s">
        <v>136</v>
      </c>
      <c r="D46" s="9" t="s">
        <v>349</v>
      </c>
      <c r="E46" s="9" t="s">
        <v>266</v>
      </c>
      <c r="F46" s="4"/>
      <c r="G46" s="34">
        <f>G47</f>
        <v>20686.7</v>
      </c>
      <c r="H46" s="34">
        <f>H47</f>
        <v>21532.5</v>
      </c>
    </row>
    <row r="47" spans="1:8" s="8" customFormat="1" ht="27" customHeight="1">
      <c r="A47" s="1" t="s">
        <v>281</v>
      </c>
      <c r="B47" s="30" t="s">
        <v>270</v>
      </c>
      <c r="C47" s="10" t="s">
        <v>263</v>
      </c>
      <c r="D47" s="10" t="s">
        <v>349</v>
      </c>
      <c r="E47" s="10" t="s">
        <v>267</v>
      </c>
      <c r="F47" s="13"/>
      <c r="G47" s="33">
        <v>20686.7</v>
      </c>
      <c r="H47" s="33">
        <v>21532.5</v>
      </c>
    </row>
    <row r="48" spans="1:8" s="8" customFormat="1" ht="27" customHeight="1">
      <c r="A48" s="1" t="s">
        <v>188</v>
      </c>
      <c r="B48" s="63" t="s">
        <v>271</v>
      </c>
      <c r="C48" s="9" t="s">
        <v>136</v>
      </c>
      <c r="D48" s="9" t="s">
        <v>349</v>
      </c>
      <c r="E48" s="9" t="s">
        <v>268</v>
      </c>
      <c r="F48" s="13"/>
      <c r="G48" s="33">
        <f>G49</f>
        <v>3519.2</v>
      </c>
      <c r="H48" s="33">
        <f>H49</f>
        <v>3712.3</v>
      </c>
    </row>
    <row r="49" spans="1:8" s="8" customFormat="1" ht="30.75" customHeight="1">
      <c r="A49" s="1" t="s">
        <v>189</v>
      </c>
      <c r="B49" s="30" t="s">
        <v>272</v>
      </c>
      <c r="C49" s="32" t="s">
        <v>136</v>
      </c>
      <c r="D49" s="32" t="s">
        <v>349</v>
      </c>
      <c r="E49" s="32" t="s">
        <v>89</v>
      </c>
      <c r="F49" s="31"/>
      <c r="G49" s="33">
        <v>3519.2</v>
      </c>
      <c r="H49" s="33">
        <v>3712.3</v>
      </c>
    </row>
    <row r="50" spans="1:8" s="8" customFormat="1" ht="27.75" customHeight="1" hidden="1">
      <c r="A50" s="1" t="s">
        <v>189</v>
      </c>
      <c r="B50" s="30" t="s">
        <v>113</v>
      </c>
      <c r="C50" s="10" t="s">
        <v>263</v>
      </c>
      <c r="D50" s="10" t="s">
        <v>119</v>
      </c>
      <c r="E50" s="10" t="s">
        <v>114</v>
      </c>
      <c r="F50" s="13"/>
      <c r="G50" s="33"/>
      <c r="H50" s="113"/>
    </row>
    <row r="51" spans="1:8" s="8" customFormat="1" ht="27.75" customHeight="1" hidden="1">
      <c r="A51" s="1" t="s">
        <v>190</v>
      </c>
      <c r="B51" s="68" t="s">
        <v>274</v>
      </c>
      <c r="C51" s="10" t="s">
        <v>264</v>
      </c>
      <c r="D51" s="10" t="s">
        <v>119</v>
      </c>
      <c r="E51" s="10" t="s">
        <v>326</v>
      </c>
      <c r="F51" s="13"/>
      <c r="G51" s="33">
        <f>G52</f>
        <v>0</v>
      </c>
      <c r="H51" s="113"/>
    </row>
    <row r="52" spans="1:8" s="8" customFormat="1" ht="27.75" customHeight="1" hidden="1">
      <c r="A52" s="1" t="s">
        <v>191</v>
      </c>
      <c r="B52" s="69" t="s">
        <v>308</v>
      </c>
      <c r="C52" s="10" t="s">
        <v>325</v>
      </c>
      <c r="D52" s="10" t="s">
        <v>119</v>
      </c>
      <c r="E52" s="10" t="s">
        <v>324</v>
      </c>
      <c r="F52" s="13"/>
      <c r="G52" s="33">
        <v>0</v>
      </c>
      <c r="H52" s="113"/>
    </row>
    <row r="53" spans="1:8" s="8" customFormat="1" ht="21" customHeight="1">
      <c r="A53" s="1" t="s">
        <v>190</v>
      </c>
      <c r="B53" s="64" t="s">
        <v>273</v>
      </c>
      <c r="C53" s="9" t="s">
        <v>136</v>
      </c>
      <c r="D53" s="9" t="s">
        <v>349</v>
      </c>
      <c r="E53" s="9" t="s">
        <v>269</v>
      </c>
      <c r="F53" s="13"/>
      <c r="G53" s="33">
        <f>G54</f>
        <v>25</v>
      </c>
      <c r="H53" s="33">
        <f>H54</f>
        <v>25</v>
      </c>
    </row>
    <row r="54" spans="1:8" s="8" customFormat="1" ht="15.75" customHeight="1">
      <c r="A54" s="1" t="s">
        <v>191</v>
      </c>
      <c r="B54" s="30" t="s">
        <v>90</v>
      </c>
      <c r="C54" s="10" t="s">
        <v>264</v>
      </c>
      <c r="D54" s="10" t="s">
        <v>351</v>
      </c>
      <c r="E54" s="10" t="s">
        <v>91</v>
      </c>
      <c r="F54" s="13"/>
      <c r="G54" s="33">
        <v>25</v>
      </c>
      <c r="H54" s="33">
        <v>25</v>
      </c>
    </row>
    <row r="55" spans="1:8" s="8" customFormat="1" ht="33" customHeight="1" hidden="1">
      <c r="A55" s="1" t="s">
        <v>191</v>
      </c>
      <c r="B55" s="88" t="s">
        <v>115</v>
      </c>
      <c r="C55" s="89" t="s">
        <v>263</v>
      </c>
      <c r="D55" s="89" t="s">
        <v>119</v>
      </c>
      <c r="E55" s="89" t="s">
        <v>116</v>
      </c>
      <c r="F55" s="93"/>
      <c r="G55" s="90"/>
      <c r="H55" s="94"/>
    </row>
    <row r="56" spans="1:8" s="8" customFormat="1" ht="15.75" customHeight="1" hidden="1">
      <c r="A56" s="1" t="s">
        <v>192</v>
      </c>
      <c r="B56" s="88" t="s">
        <v>112</v>
      </c>
      <c r="C56" s="89" t="s">
        <v>135</v>
      </c>
      <c r="D56" s="89" t="s">
        <v>119</v>
      </c>
      <c r="E56" s="89" t="s">
        <v>111</v>
      </c>
      <c r="F56" s="93"/>
      <c r="G56" s="90"/>
      <c r="H56" s="94"/>
    </row>
    <row r="57" spans="1:8" s="8" customFormat="1" ht="59.25" customHeight="1">
      <c r="A57" s="1" t="s">
        <v>193</v>
      </c>
      <c r="B57" s="2" t="s">
        <v>316</v>
      </c>
      <c r="C57" s="9" t="s">
        <v>135</v>
      </c>
      <c r="D57" s="9" t="s">
        <v>351</v>
      </c>
      <c r="E57" s="9"/>
      <c r="F57" s="4"/>
      <c r="G57" s="34">
        <f>G59</f>
        <v>7.3</v>
      </c>
      <c r="H57" s="34">
        <f>H59</f>
        <v>7.7</v>
      </c>
    </row>
    <row r="58" spans="1:8" s="8" customFormat="1" ht="30" customHeight="1">
      <c r="A58" s="1" t="s">
        <v>194</v>
      </c>
      <c r="B58" s="63" t="s">
        <v>271</v>
      </c>
      <c r="C58" s="9" t="s">
        <v>135</v>
      </c>
      <c r="D58" s="9" t="s">
        <v>351</v>
      </c>
      <c r="E58" s="9" t="s">
        <v>268</v>
      </c>
      <c r="F58" s="4"/>
      <c r="G58" s="34">
        <f>G59</f>
        <v>7.3</v>
      </c>
      <c r="H58" s="34">
        <f>H59</f>
        <v>7.7</v>
      </c>
    </row>
    <row r="59" spans="1:8" s="8" customFormat="1" ht="33" customHeight="1">
      <c r="A59" s="1" t="s">
        <v>282</v>
      </c>
      <c r="B59" s="30" t="s">
        <v>272</v>
      </c>
      <c r="C59" s="10" t="s">
        <v>135</v>
      </c>
      <c r="D59" s="10" t="s">
        <v>351</v>
      </c>
      <c r="E59" s="10" t="s">
        <v>89</v>
      </c>
      <c r="F59" s="13"/>
      <c r="G59" s="33">
        <v>7.3</v>
      </c>
      <c r="H59" s="33">
        <v>7.7</v>
      </c>
    </row>
    <row r="60" spans="1:8" s="8" customFormat="1" ht="59.25" customHeight="1">
      <c r="A60" s="1" t="s">
        <v>340</v>
      </c>
      <c r="B60" s="27" t="s">
        <v>317</v>
      </c>
      <c r="C60" s="9" t="s">
        <v>136</v>
      </c>
      <c r="D60" s="9" t="s">
        <v>350</v>
      </c>
      <c r="E60" s="9"/>
      <c r="F60" s="13"/>
      <c r="G60" s="33">
        <f>G61+G63</f>
        <v>3309.3</v>
      </c>
      <c r="H60" s="33">
        <f>H61+H63</f>
        <v>3416.8</v>
      </c>
    </row>
    <row r="61" spans="1:8" s="8" customFormat="1" ht="65.25" customHeight="1">
      <c r="A61" s="1" t="s">
        <v>341</v>
      </c>
      <c r="B61" s="63" t="s">
        <v>309</v>
      </c>
      <c r="C61" s="9" t="s">
        <v>136</v>
      </c>
      <c r="D61" s="9" t="s">
        <v>350</v>
      </c>
      <c r="E61" s="9" t="s">
        <v>266</v>
      </c>
      <c r="F61" s="13"/>
      <c r="G61" s="33">
        <f>G62</f>
        <v>3043.3</v>
      </c>
      <c r="H61" s="33">
        <f>H62</f>
        <v>3136.8</v>
      </c>
    </row>
    <row r="62" spans="1:8" s="8" customFormat="1" ht="33" customHeight="1">
      <c r="A62" s="1" t="s">
        <v>342</v>
      </c>
      <c r="B62" s="30" t="s">
        <v>270</v>
      </c>
      <c r="C62" s="10" t="s">
        <v>263</v>
      </c>
      <c r="D62" s="10" t="s">
        <v>350</v>
      </c>
      <c r="E62" s="10" t="s">
        <v>267</v>
      </c>
      <c r="F62" s="13"/>
      <c r="G62" s="33">
        <v>3043.3</v>
      </c>
      <c r="H62" s="33">
        <v>3136.8</v>
      </c>
    </row>
    <row r="63" spans="1:8" s="8" customFormat="1" ht="33" customHeight="1">
      <c r="A63" s="1" t="s">
        <v>343</v>
      </c>
      <c r="B63" s="63" t="s">
        <v>271</v>
      </c>
      <c r="C63" s="9" t="s">
        <v>136</v>
      </c>
      <c r="D63" s="9" t="s">
        <v>350</v>
      </c>
      <c r="E63" s="9" t="s">
        <v>268</v>
      </c>
      <c r="F63" s="13"/>
      <c r="G63" s="33">
        <f>G64</f>
        <v>266</v>
      </c>
      <c r="H63" s="33">
        <f>H64</f>
        <v>280</v>
      </c>
    </row>
    <row r="64" spans="1:8" s="8" customFormat="1" ht="33" customHeight="1">
      <c r="A64" s="1" t="s">
        <v>344</v>
      </c>
      <c r="B64" s="30" t="s">
        <v>272</v>
      </c>
      <c r="C64" s="32" t="s">
        <v>136</v>
      </c>
      <c r="D64" s="32" t="s">
        <v>350</v>
      </c>
      <c r="E64" s="32" t="s">
        <v>89</v>
      </c>
      <c r="F64" s="13"/>
      <c r="G64" s="33">
        <v>266</v>
      </c>
      <c r="H64" s="33">
        <v>280</v>
      </c>
    </row>
    <row r="65" spans="1:8" s="8" customFormat="1" ht="27.75" customHeight="1">
      <c r="A65" s="1" t="s">
        <v>195</v>
      </c>
      <c r="B65" s="35" t="s">
        <v>34</v>
      </c>
      <c r="C65" s="52" t="s">
        <v>132</v>
      </c>
      <c r="D65" s="36"/>
      <c r="E65" s="37"/>
      <c r="F65" s="36"/>
      <c r="G65" s="38">
        <f>G66+G74</f>
        <v>1001.3000000000001</v>
      </c>
      <c r="H65" s="38">
        <f>H66+H74</f>
        <v>1032.5</v>
      </c>
    </row>
    <row r="66" spans="1:8" s="8" customFormat="1" ht="29.25" customHeight="1" hidden="1">
      <c r="A66" s="1"/>
      <c r="B66" s="27" t="s">
        <v>81</v>
      </c>
      <c r="C66" s="29">
        <v>107</v>
      </c>
      <c r="D66" s="28" t="s">
        <v>68</v>
      </c>
      <c r="E66" s="29"/>
      <c r="F66" s="28"/>
      <c r="G66" s="34">
        <f>G67</f>
        <v>0</v>
      </c>
      <c r="H66" s="113"/>
    </row>
    <row r="67" spans="1:8" s="8" customFormat="1" ht="15.75" customHeight="1" hidden="1">
      <c r="A67" s="1"/>
      <c r="B67" s="39" t="s">
        <v>39</v>
      </c>
      <c r="C67" s="32">
        <v>107</v>
      </c>
      <c r="D67" s="50" t="s">
        <v>68</v>
      </c>
      <c r="E67" s="32" t="s">
        <v>45</v>
      </c>
      <c r="F67" s="31"/>
      <c r="G67" s="33"/>
      <c r="H67" s="113"/>
    </row>
    <row r="68" spans="1:8" s="8" customFormat="1" ht="15.75" customHeight="1" hidden="1">
      <c r="A68" s="1"/>
      <c r="B68" s="35" t="s">
        <v>11</v>
      </c>
      <c r="C68" s="37">
        <v>107</v>
      </c>
      <c r="D68" s="36" t="s">
        <v>68</v>
      </c>
      <c r="E68" s="37" t="s">
        <v>45</v>
      </c>
      <c r="F68" s="36">
        <v>200</v>
      </c>
      <c r="G68" s="40">
        <f>G72+G69</f>
        <v>326</v>
      </c>
      <c r="H68" s="113"/>
    </row>
    <row r="69" spans="1:8" s="8" customFormat="1" ht="15.75" customHeight="1" hidden="1">
      <c r="A69" s="1"/>
      <c r="B69" s="35" t="s">
        <v>5</v>
      </c>
      <c r="C69" s="37">
        <v>107</v>
      </c>
      <c r="D69" s="36" t="s">
        <v>68</v>
      </c>
      <c r="E69" s="37" t="s">
        <v>45</v>
      </c>
      <c r="F69" s="36">
        <v>210</v>
      </c>
      <c r="G69" s="40">
        <f>G70+G71</f>
        <v>318.1</v>
      </c>
      <c r="H69" s="113"/>
    </row>
    <row r="70" spans="1:8" s="8" customFormat="1" ht="15.75" customHeight="1" hidden="1">
      <c r="A70" s="1"/>
      <c r="B70" s="44" t="s">
        <v>4</v>
      </c>
      <c r="C70" s="43">
        <v>107</v>
      </c>
      <c r="D70" s="42" t="s">
        <v>68</v>
      </c>
      <c r="E70" s="43" t="s">
        <v>45</v>
      </c>
      <c r="F70" s="42"/>
      <c r="G70" s="41">
        <v>237</v>
      </c>
      <c r="H70" s="113"/>
    </row>
    <row r="71" spans="1:8" s="8" customFormat="1" ht="15.75" customHeight="1" hidden="1">
      <c r="A71" s="1"/>
      <c r="B71" s="44" t="s">
        <v>6</v>
      </c>
      <c r="C71" s="43">
        <v>107</v>
      </c>
      <c r="D71" s="42" t="s">
        <v>68</v>
      </c>
      <c r="E71" s="43" t="s">
        <v>45</v>
      </c>
      <c r="F71" s="42"/>
      <c r="G71" s="41">
        <v>81.1</v>
      </c>
      <c r="H71" s="113"/>
    </row>
    <row r="72" spans="1:8" s="8" customFormat="1" ht="15.75" customHeight="1" hidden="1">
      <c r="A72" s="1"/>
      <c r="B72" s="35" t="s">
        <v>7</v>
      </c>
      <c r="C72" s="37">
        <v>107</v>
      </c>
      <c r="D72" s="36" t="s">
        <v>68</v>
      </c>
      <c r="E72" s="37" t="s">
        <v>45</v>
      </c>
      <c r="F72" s="36">
        <v>220</v>
      </c>
      <c r="G72" s="40">
        <f>G73</f>
        <v>7.9</v>
      </c>
      <c r="H72" s="113"/>
    </row>
    <row r="73" spans="1:8" s="8" customFormat="1" ht="15.75" customHeight="1" hidden="1">
      <c r="A73" s="1"/>
      <c r="B73" s="44" t="s">
        <v>10</v>
      </c>
      <c r="C73" s="43">
        <v>107</v>
      </c>
      <c r="D73" s="42" t="s">
        <v>68</v>
      </c>
      <c r="E73" s="43" t="s">
        <v>45</v>
      </c>
      <c r="F73" s="42">
        <v>226</v>
      </c>
      <c r="G73" s="40">
        <v>7.9</v>
      </c>
      <c r="H73" s="113"/>
    </row>
    <row r="74" spans="1:8" s="8" customFormat="1" ht="33" customHeight="1">
      <c r="A74" s="1" t="s">
        <v>196</v>
      </c>
      <c r="B74" s="27" t="s">
        <v>81</v>
      </c>
      <c r="C74" s="29" t="s">
        <v>133</v>
      </c>
      <c r="D74" s="29" t="s">
        <v>352</v>
      </c>
      <c r="E74" s="29"/>
      <c r="F74" s="28"/>
      <c r="G74" s="34">
        <f>G75+G84</f>
        <v>1001.3000000000001</v>
      </c>
      <c r="H74" s="34">
        <f>H75+H84</f>
        <v>1032.5</v>
      </c>
    </row>
    <row r="75" spans="1:8" s="8" customFormat="1" ht="65.25" customHeight="1">
      <c r="A75" s="1" t="s">
        <v>197</v>
      </c>
      <c r="B75" s="63" t="s">
        <v>309</v>
      </c>
      <c r="C75" s="29" t="s">
        <v>133</v>
      </c>
      <c r="D75" s="29" t="s">
        <v>352</v>
      </c>
      <c r="E75" s="29" t="s">
        <v>266</v>
      </c>
      <c r="F75" s="28"/>
      <c r="G75" s="34">
        <f>G76</f>
        <v>981.7</v>
      </c>
      <c r="H75" s="34">
        <f>H76</f>
        <v>1011.9</v>
      </c>
    </row>
    <row r="76" spans="1:8" s="8" customFormat="1" ht="30" customHeight="1">
      <c r="A76" s="1" t="s">
        <v>283</v>
      </c>
      <c r="B76" s="30" t="s">
        <v>270</v>
      </c>
      <c r="C76" s="32" t="s">
        <v>262</v>
      </c>
      <c r="D76" s="32" t="s">
        <v>352</v>
      </c>
      <c r="E76" s="32" t="s">
        <v>267</v>
      </c>
      <c r="F76" s="31"/>
      <c r="G76" s="33">
        <v>981.7</v>
      </c>
      <c r="H76" s="33">
        <v>1011.9</v>
      </c>
    </row>
    <row r="77" spans="1:8" s="8" customFormat="1" ht="15.75" customHeight="1" hidden="1">
      <c r="A77" s="1"/>
      <c r="B77" s="30"/>
      <c r="C77" s="10"/>
      <c r="D77" s="10"/>
      <c r="E77" s="10"/>
      <c r="F77" s="13"/>
      <c r="G77" s="33"/>
      <c r="H77" s="113"/>
    </row>
    <row r="78" spans="1:8" s="8" customFormat="1" ht="15.75" customHeight="1" hidden="1">
      <c r="A78" s="1"/>
      <c r="B78" s="30"/>
      <c r="C78" s="10"/>
      <c r="D78" s="10"/>
      <c r="E78" s="10"/>
      <c r="F78" s="13"/>
      <c r="G78" s="33"/>
      <c r="H78" s="113"/>
    </row>
    <row r="79" spans="1:8" s="8" customFormat="1" ht="15.75" customHeight="1" hidden="1">
      <c r="A79" s="1"/>
      <c r="B79" s="30"/>
      <c r="C79" s="10"/>
      <c r="D79" s="10"/>
      <c r="E79" s="10"/>
      <c r="F79" s="13"/>
      <c r="G79" s="33"/>
      <c r="H79" s="113"/>
    </row>
    <row r="80" spans="1:8" s="8" customFormat="1" ht="15.75" customHeight="1" hidden="1">
      <c r="A80" s="1"/>
      <c r="B80" s="30"/>
      <c r="C80" s="10"/>
      <c r="D80" s="10"/>
      <c r="E80" s="10"/>
      <c r="F80" s="13"/>
      <c r="G80" s="33"/>
      <c r="H80" s="113"/>
    </row>
    <row r="81" spans="1:8" s="8" customFormat="1" ht="15.75" customHeight="1" hidden="1">
      <c r="A81" s="1"/>
      <c r="B81" s="30"/>
      <c r="C81" s="10"/>
      <c r="D81" s="10"/>
      <c r="E81" s="10"/>
      <c r="F81" s="13"/>
      <c r="G81" s="33"/>
      <c r="H81" s="113"/>
    </row>
    <row r="82" spans="1:8" s="8" customFormat="1" ht="15.75" customHeight="1" hidden="1">
      <c r="A82" s="1"/>
      <c r="B82" s="30"/>
      <c r="C82" s="10"/>
      <c r="D82" s="10"/>
      <c r="E82" s="10"/>
      <c r="F82" s="13"/>
      <c r="G82" s="33"/>
      <c r="H82" s="113"/>
    </row>
    <row r="83" spans="1:8" s="8" customFormat="1" ht="15.75" customHeight="1" hidden="1">
      <c r="A83" s="1"/>
      <c r="B83" s="30"/>
      <c r="C83" s="10"/>
      <c r="D83" s="10"/>
      <c r="E83" s="10"/>
      <c r="F83" s="13"/>
      <c r="G83" s="33"/>
      <c r="H83" s="113"/>
    </row>
    <row r="84" spans="1:8" s="8" customFormat="1" ht="31.5" customHeight="1">
      <c r="A84" s="1" t="s">
        <v>305</v>
      </c>
      <c r="B84" s="63" t="s">
        <v>271</v>
      </c>
      <c r="C84" s="9" t="s">
        <v>303</v>
      </c>
      <c r="D84" s="9" t="s">
        <v>352</v>
      </c>
      <c r="E84" s="9" t="s">
        <v>268</v>
      </c>
      <c r="F84" s="4"/>
      <c r="G84" s="34">
        <f>G85</f>
        <v>19.6</v>
      </c>
      <c r="H84" s="34">
        <f>H85</f>
        <v>20.6</v>
      </c>
    </row>
    <row r="85" spans="1:8" s="8" customFormat="1" ht="28.5" customHeight="1">
      <c r="A85" s="1" t="s">
        <v>306</v>
      </c>
      <c r="B85" s="30" t="s">
        <v>272</v>
      </c>
      <c r="C85" s="10" t="s">
        <v>303</v>
      </c>
      <c r="D85" s="10" t="s">
        <v>352</v>
      </c>
      <c r="E85" s="10" t="s">
        <v>89</v>
      </c>
      <c r="F85" s="13"/>
      <c r="G85" s="33">
        <v>19.6</v>
      </c>
      <c r="H85" s="33">
        <v>20.6</v>
      </c>
    </row>
    <row r="86" spans="1:8" s="8" customFormat="1" ht="15.75" customHeight="1">
      <c r="A86" s="132" t="s">
        <v>198</v>
      </c>
      <c r="B86" s="3" t="s">
        <v>15</v>
      </c>
      <c r="C86" s="51" t="s">
        <v>137</v>
      </c>
      <c r="D86" s="5"/>
      <c r="E86" s="5"/>
      <c r="F86" s="83"/>
      <c r="G86" s="38">
        <f>G87</f>
        <v>32.5</v>
      </c>
      <c r="H86" s="38">
        <f>H87</f>
        <v>10.6</v>
      </c>
    </row>
    <row r="87" spans="1:8" s="8" customFormat="1" ht="15.75" customHeight="1">
      <c r="A87" s="132" t="s">
        <v>199</v>
      </c>
      <c r="B87" s="2" t="s">
        <v>35</v>
      </c>
      <c r="C87" s="9" t="s">
        <v>261</v>
      </c>
      <c r="D87" s="9" t="s">
        <v>353</v>
      </c>
      <c r="E87" s="9"/>
      <c r="F87" s="4"/>
      <c r="G87" s="34">
        <f>G89</f>
        <v>32.5</v>
      </c>
      <c r="H87" s="34">
        <f>H89</f>
        <v>10.6</v>
      </c>
    </row>
    <row r="88" spans="1:8" s="8" customFormat="1" ht="17.25" customHeight="1">
      <c r="A88" s="132" t="s">
        <v>200</v>
      </c>
      <c r="B88" s="64" t="s">
        <v>273</v>
      </c>
      <c r="C88" s="9" t="s">
        <v>261</v>
      </c>
      <c r="D88" s="9" t="s">
        <v>353</v>
      </c>
      <c r="E88" s="9" t="s">
        <v>269</v>
      </c>
      <c r="F88" s="4"/>
      <c r="G88" s="34">
        <f>G89</f>
        <v>32.5</v>
      </c>
      <c r="H88" s="34">
        <f>H89</f>
        <v>10.6</v>
      </c>
    </row>
    <row r="89" spans="1:8" s="8" customFormat="1" ht="17.25" customHeight="1">
      <c r="A89" s="132" t="s">
        <v>284</v>
      </c>
      <c r="B89" s="115" t="s">
        <v>94</v>
      </c>
      <c r="C89" s="10" t="s">
        <v>138</v>
      </c>
      <c r="D89" s="10" t="s">
        <v>353</v>
      </c>
      <c r="E89" s="10" t="s">
        <v>95</v>
      </c>
      <c r="F89" s="13"/>
      <c r="G89" s="33">
        <v>32.5</v>
      </c>
      <c r="H89" s="33">
        <v>10.6</v>
      </c>
    </row>
    <row r="90" spans="1:8" s="26" customFormat="1" ht="17.25" customHeight="1">
      <c r="A90" s="1" t="s">
        <v>201</v>
      </c>
      <c r="B90" s="35" t="s">
        <v>16</v>
      </c>
      <c r="C90" s="52" t="s">
        <v>130</v>
      </c>
      <c r="D90" s="37"/>
      <c r="E90" s="37"/>
      <c r="F90" s="36"/>
      <c r="G90" s="38">
        <f>G91+G94+G97+G100</f>
        <v>529.4000000000001</v>
      </c>
      <c r="H90" s="38">
        <f>H91+H94+H97+H100</f>
        <v>537.5</v>
      </c>
    </row>
    <row r="91" spans="1:8" s="8" customFormat="1" ht="47.25" customHeight="1">
      <c r="A91" s="1" t="s">
        <v>202</v>
      </c>
      <c r="B91" s="27" t="s">
        <v>70</v>
      </c>
      <c r="C91" s="29" t="s">
        <v>131</v>
      </c>
      <c r="D91" s="29" t="s">
        <v>354</v>
      </c>
      <c r="E91" s="29"/>
      <c r="F91" s="28"/>
      <c r="G91" s="58">
        <f>G93</f>
        <v>100</v>
      </c>
      <c r="H91" s="58">
        <f>H93</f>
        <v>100</v>
      </c>
    </row>
    <row r="92" spans="1:8" s="8" customFormat="1" ht="30" customHeight="1">
      <c r="A92" s="1" t="s">
        <v>203</v>
      </c>
      <c r="B92" s="63" t="s">
        <v>271</v>
      </c>
      <c r="C92" s="29" t="s">
        <v>131</v>
      </c>
      <c r="D92" s="29" t="s">
        <v>354</v>
      </c>
      <c r="E92" s="29" t="s">
        <v>268</v>
      </c>
      <c r="F92" s="28"/>
      <c r="G92" s="58">
        <f>G93</f>
        <v>100</v>
      </c>
      <c r="H92" s="58">
        <f>H93</f>
        <v>100</v>
      </c>
    </row>
    <row r="93" spans="1:8" s="26" customFormat="1" ht="32.25" customHeight="1">
      <c r="A93" s="1" t="s">
        <v>285</v>
      </c>
      <c r="B93" s="30" t="s">
        <v>272</v>
      </c>
      <c r="C93" s="32" t="s">
        <v>139</v>
      </c>
      <c r="D93" s="32" t="s">
        <v>354</v>
      </c>
      <c r="E93" s="32" t="s">
        <v>89</v>
      </c>
      <c r="F93" s="31"/>
      <c r="G93" s="33">
        <v>100</v>
      </c>
      <c r="H93" s="33">
        <v>100</v>
      </c>
    </row>
    <row r="94" spans="1:8" s="70" customFormat="1" ht="95.25" customHeight="1">
      <c r="A94" s="1" t="s">
        <v>204</v>
      </c>
      <c r="B94" s="27" t="s">
        <v>301</v>
      </c>
      <c r="C94" s="29" t="s">
        <v>139</v>
      </c>
      <c r="D94" s="29" t="s">
        <v>355</v>
      </c>
      <c r="E94" s="32"/>
      <c r="F94" s="31"/>
      <c r="G94" s="33">
        <f>G96</f>
        <v>219.6</v>
      </c>
      <c r="H94" s="33">
        <f>H96</f>
        <v>225</v>
      </c>
    </row>
    <row r="95" spans="1:8" s="70" customFormat="1" ht="24.75" customHeight="1">
      <c r="A95" s="1" t="s">
        <v>205</v>
      </c>
      <c r="B95" s="63" t="s">
        <v>271</v>
      </c>
      <c r="C95" s="29" t="s">
        <v>139</v>
      </c>
      <c r="D95" s="29" t="s">
        <v>355</v>
      </c>
      <c r="E95" s="29" t="s">
        <v>268</v>
      </c>
      <c r="F95" s="28"/>
      <c r="G95" s="34">
        <f>G96</f>
        <v>219.6</v>
      </c>
      <c r="H95" s="34">
        <f>H96</f>
        <v>225</v>
      </c>
    </row>
    <row r="96" spans="1:8" s="70" customFormat="1" ht="41.25" customHeight="1">
      <c r="A96" s="1" t="s">
        <v>286</v>
      </c>
      <c r="B96" s="30" t="s">
        <v>272</v>
      </c>
      <c r="C96" s="32" t="s">
        <v>131</v>
      </c>
      <c r="D96" s="32" t="s">
        <v>355</v>
      </c>
      <c r="E96" s="32" t="s">
        <v>89</v>
      </c>
      <c r="F96" s="31"/>
      <c r="G96" s="33">
        <v>219.6</v>
      </c>
      <c r="H96" s="33">
        <v>225</v>
      </c>
    </row>
    <row r="97" spans="1:8" s="22" customFormat="1" ht="23.25" customHeight="1">
      <c r="A97" s="133" t="s">
        <v>206</v>
      </c>
      <c r="B97" s="27" t="s">
        <v>380</v>
      </c>
      <c r="C97" s="29" t="s">
        <v>139</v>
      </c>
      <c r="D97" s="29" t="s">
        <v>381</v>
      </c>
      <c r="E97" s="29"/>
      <c r="F97" s="28">
        <v>200</v>
      </c>
      <c r="G97" s="34">
        <f>G98</f>
        <v>109.8</v>
      </c>
      <c r="H97" s="34">
        <f>H98</f>
        <v>112.5</v>
      </c>
    </row>
    <row r="98" spans="1:8" s="22" customFormat="1" ht="30.75" customHeight="1">
      <c r="A98" s="133" t="s">
        <v>207</v>
      </c>
      <c r="B98" s="27" t="s">
        <v>315</v>
      </c>
      <c r="C98" s="29" t="s">
        <v>139</v>
      </c>
      <c r="D98" s="29" t="s">
        <v>381</v>
      </c>
      <c r="E98" s="29" t="s">
        <v>268</v>
      </c>
      <c r="F98" s="28">
        <v>220</v>
      </c>
      <c r="G98" s="34">
        <f>G99</f>
        <v>109.8</v>
      </c>
      <c r="H98" s="34">
        <f>H99</f>
        <v>112.5</v>
      </c>
    </row>
    <row r="99" spans="1:8" s="22" customFormat="1" ht="39.75" customHeight="1">
      <c r="A99" s="133" t="s">
        <v>287</v>
      </c>
      <c r="B99" s="39" t="s">
        <v>272</v>
      </c>
      <c r="C99" s="10" t="s">
        <v>139</v>
      </c>
      <c r="D99" s="32" t="s">
        <v>381</v>
      </c>
      <c r="E99" s="32" t="s">
        <v>89</v>
      </c>
      <c r="F99" s="31">
        <v>226</v>
      </c>
      <c r="G99" s="33">
        <v>109.8</v>
      </c>
      <c r="H99" s="33">
        <v>112.5</v>
      </c>
    </row>
    <row r="100" spans="1:8" s="22" customFormat="1" ht="25.5" customHeight="1">
      <c r="A100" s="133" t="s">
        <v>208</v>
      </c>
      <c r="B100" s="27" t="s">
        <v>419</v>
      </c>
      <c r="C100" s="29" t="s">
        <v>139</v>
      </c>
      <c r="D100" s="29" t="s">
        <v>356</v>
      </c>
      <c r="E100" s="29"/>
      <c r="F100" s="28">
        <v>200</v>
      </c>
      <c r="G100" s="34">
        <f>G101</f>
        <v>100</v>
      </c>
      <c r="H100" s="34">
        <f>H101</f>
        <v>100</v>
      </c>
    </row>
    <row r="101" spans="1:8" s="22" customFormat="1" ht="39.75" customHeight="1">
      <c r="A101" s="133" t="s">
        <v>209</v>
      </c>
      <c r="B101" s="27" t="s">
        <v>315</v>
      </c>
      <c r="C101" s="29" t="s">
        <v>139</v>
      </c>
      <c r="D101" s="29" t="s">
        <v>356</v>
      </c>
      <c r="E101" s="29" t="s">
        <v>268</v>
      </c>
      <c r="F101" s="28">
        <v>220</v>
      </c>
      <c r="G101" s="34">
        <f>G102</f>
        <v>100</v>
      </c>
      <c r="H101" s="34">
        <f>H102</f>
        <v>100</v>
      </c>
    </row>
    <row r="102" spans="1:8" s="22" customFormat="1" ht="39.75" customHeight="1">
      <c r="A102" s="133" t="s">
        <v>288</v>
      </c>
      <c r="B102" s="39" t="s">
        <v>272</v>
      </c>
      <c r="C102" s="10" t="s">
        <v>139</v>
      </c>
      <c r="D102" s="32" t="s">
        <v>356</v>
      </c>
      <c r="E102" s="32" t="s">
        <v>89</v>
      </c>
      <c r="F102" s="31">
        <v>226</v>
      </c>
      <c r="G102" s="33">
        <v>100</v>
      </c>
      <c r="H102" s="33">
        <v>100</v>
      </c>
    </row>
    <row r="103" spans="1:8" s="80" customFormat="1" ht="39" customHeight="1">
      <c r="A103" s="133" t="s">
        <v>210</v>
      </c>
      <c r="B103" s="27" t="s">
        <v>32</v>
      </c>
      <c r="C103" s="53" t="s">
        <v>140</v>
      </c>
      <c r="D103" s="29"/>
      <c r="E103" s="29"/>
      <c r="F103" s="28"/>
      <c r="G103" s="116">
        <f>G104</f>
        <v>170.2</v>
      </c>
      <c r="H103" s="116">
        <f>H104</f>
        <v>174.4</v>
      </c>
    </row>
    <row r="104" spans="1:8" s="75" customFormat="1" ht="54.75" customHeight="1">
      <c r="A104" s="133" t="s">
        <v>211</v>
      </c>
      <c r="B104" s="35" t="s">
        <v>141</v>
      </c>
      <c r="C104" s="52" t="s">
        <v>144</v>
      </c>
      <c r="D104" s="37"/>
      <c r="E104" s="37"/>
      <c r="F104" s="36"/>
      <c r="G104" s="38">
        <f>G105</f>
        <v>170.2</v>
      </c>
      <c r="H104" s="38">
        <f>H105</f>
        <v>174.4</v>
      </c>
    </row>
    <row r="105" spans="1:8" s="75" customFormat="1" ht="58.5" customHeight="1">
      <c r="A105" s="133" t="s">
        <v>212</v>
      </c>
      <c r="B105" s="27" t="s">
        <v>76</v>
      </c>
      <c r="C105" s="29" t="s">
        <v>143</v>
      </c>
      <c r="D105" s="29" t="s">
        <v>357</v>
      </c>
      <c r="E105" s="29"/>
      <c r="F105" s="28"/>
      <c r="G105" s="34">
        <f>G107</f>
        <v>170.2</v>
      </c>
      <c r="H105" s="34">
        <f>H107</f>
        <v>174.4</v>
      </c>
    </row>
    <row r="106" spans="1:8" s="75" customFormat="1" ht="27" customHeight="1">
      <c r="A106" s="133" t="s">
        <v>213</v>
      </c>
      <c r="B106" s="63" t="s">
        <v>271</v>
      </c>
      <c r="C106" s="29" t="s">
        <v>143</v>
      </c>
      <c r="D106" s="29" t="s">
        <v>357</v>
      </c>
      <c r="E106" s="29" t="s">
        <v>268</v>
      </c>
      <c r="F106" s="28"/>
      <c r="G106" s="34">
        <f>G107</f>
        <v>170.2</v>
      </c>
      <c r="H106" s="34">
        <f>H107</f>
        <v>174.4</v>
      </c>
    </row>
    <row r="107" spans="1:8" s="75" customFormat="1" ht="27.75" customHeight="1">
      <c r="A107" s="133" t="s">
        <v>289</v>
      </c>
      <c r="B107" s="30" t="s">
        <v>272</v>
      </c>
      <c r="C107" s="10" t="s">
        <v>142</v>
      </c>
      <c r="D107" s="10" t="s">
        <v>357</v>
      </c>
      <c r="E107" s="10" t="s">
        <v>89</v>
      </c>
      <c r="F107" s="13"/>
      <c r="G107" s="33">
        <v>170.2</v>
      </c>
      <c r="H107" s="33">
        <v>174.4</v>
      </c>
    </row>
    <row r="108" spans="1:8" s="75" customFormat="1" ht="14.25" customHeight="1" hidden="1">
      <c r="A108" s="133"/>
      <c r="B108" s="71" t="s">
        <v>11</v>
      </c>
      <c r="C108" s="72">
        <v>309</v>
      </c>
      <c r="D108" s="72" t="s">
        <v>48</v>
      </c>
      <c r="E108" s="72" t="s">
        <v>45</v>
      </c>
      <c r="F108" s="73">
        <v>200</v>
      </c>
      <c r="G108" s="74">
        <f>G109</f>
        <v>304</v>
      </c>
      <c r="H108" s="81"/>
    </row>
    <row r="109" spans="1:8" s="75" customFormat="1" ht="14.25" customHeight="1" hidden="1">
      <c r="A109" s="133"/>
      <c r="B109" s="71" t="s">
        <v>7</v>
      </c>
      <c r="C109" s="72">
        <v>309</v>
      </c>
      <c r="D109" s="72" t="s">
        <v>48</v>
      </c>
      <c r="E109" s="72" t="s">
        <v>45</v>
      </c>
      <c r="F109" s="73">
        <v>220</v>
      </c>
      <c r="G109" s="74">
        <f>G110</f>
        <v>304</v>
      </c>
      <c r="H109" s="81"/>
    </row>
    <row r="110" spans="1:8" s="75" customFormat="1" ht="15" customHeight="1" hidden="1">
      <c r="A110" s="133"/>
      <c r="B110" s="76" t="s">
        <v>10</v>
      </c>
      <c r="C110" s="77">
        <v>309</v>
      </c>
      <c r="D110" s="77" t="s">
        <v>48</v>
      </c>
      <c r="E110" s="77" t="s">
        <v>45</v>
      </c>
      <c r="F110" s="78">
        <v>226</v>
      </c>
      <c r="G110" s="79">
        <v>304</v>
      </c>
      <c r="H110" s="81"/>
    </row>
    <row r="111" spans="1:8" s="75" customFormat="1" ht="20.25" customHeight="1">
      <c r="A111" s="133" t="s">
        <v>214</v>
      </c>
      <c r="B111" s="27" t="s">
        <v>82</v>
      </c>
      <c r="C111" s="53" t="s">
        <v>134</v>
      </c>
      <c r="D111" s="29"/>
      <c r="E111" s="29"/>
      <c r="F111" s="28"/>
      <c r="G111" s="116">
        <f>G112+G116+G120</f>
        <v>883.8</v>
      </c>
      <c r="H111" s="116">
        <f>H112+H116+H120</f>
        <v>905.4</v>
      </c>
    </row>
    <row r="112" spans="1:8" s="75" customFormat="1" ht="19.5" customHeight="1">
      <c r="A112" s="133" t="s">
        <v>215</v>
      </c>
      <c r="B112" s="35" t="s">
        <v>83</v>
      </c>
      <c r="C112" s="52" t="s">
        <v>122</v>
      </c>
      <c r="D112" s="37"/>
      <c r="E112" s="37"/>
      <c r="F112" s="36"/>
      <c r="G112" s="38">
        <f>G113</f>
        <v>768.5</v>
      </c>
      <c r="H112" s="38">
        <f>H113</f>
        <v>787.3</v>
      </c>
    </row>
    <row r="113" spans="1:8" s="75" customFormat="1" ht="120.75" customHeight="1">
      <c r="A113" s="133" t="s">
        <v>216</v>
      </c>
      <c r="B113" s="27" t="s">
        <v>337</v>
      </c>
      <c r="C113" s="29" t="s">
        <v>302</v>
      </c>
      <c r="D113" s="29" t="s">
        <v>358</v>
      </c>
      <c r="E113" s="29"/>
      <c r="F113" s="28"/>
      <c r="G113" s="34">
        <f>G115</f>
        <v>768.5</v>
      </c>
      <c r="H113" s="34">
        <f>H115</f>
        <v>787.3</v>
      </c>
    </row>
    <row r="114" spans="1:8" s="75" customFormat="1" ht="25.5" customHeight="1">
      <c r="A114" s="133" t="s">
        <v>217</v>
      </c>
      <c r="B114" s="68" t="s">
        <v>271</v>
      </c>
      <c r="C114" s="29" t="s">
        <v>302</v>
      </c>
      <c r="D114" s="29" t="s">
        <v>358</v>
      </c>
      <c r="E114" s="29" t="s">
        <v>268</v>
      </c>
      <c r="F114" s="28"/>
      <c r="G114" s="34">
        <f>G115</f>
        <v>768.5</v>
      </c>
      <c r="H114" s="34">
        <f>H115</f>
        <v>787.3</v>
      </c>
    </row>
    <row r="115" spans="1:8" s="75" customFormat="1" ht="36.75" customHeight="1">
      <c r="A115" s="133" t="s">
        <v>290</v>
      </c>
      <c r="B115" s="30" t="s">
        <v>272</v>
      </c>
      <c r="C115" s="29" t="s">
        <v>302</v>
      </c>
      <c r="D115" s="10" t="s">
        <v>358</v>
      </c>
      <c r="E115" s="10" t="s">
        <v>89</v>
      </c>
      <c r="F115" s="13"/>
      <c r="G115" s="33">
        <v>768.5</v>
      </c>
      <c r="H115" s="33">
        <v>787.3</v>
      </c>
    </row>
    <row r="116" spans="1:8" s="75" customFormat="1" ht="19.5" customHeight="1" hidden="1">
      <c r="A116" s="133" t="s">
        <v>320</v>
      </c>
      <c r="B116" s="71" t="s">
        <v>97</v>
      </c>
      <c r="C116" s="98" t="s">
        <v>145</v>
      </c>
      <c r="D116" s="72"/>
      <c r="E116" s="72"/>
      <c r="F116" s="73"/>
      <c r="G116" s="84">
        <f>G117</f>
        <v>0</v>
      </c>
      <c r="H116" s="81"/>
    </row>
    <row r="117" spans="1:8" s="75" customFormat="1" ht="30" customHeight="1" hidden="1">
      <c r="A117" s="133" t="s">
        <v>321</v>
      </c>
      <c r="B117" s="97" t="s">
        <v>96</v>
      </c>
      <c r="C117" s="85" t="s">
        <v>146</v>
      </c>
      <c r="D117" s="85" t="s">
        <v>120</v>
      </c>
      <c r="E117" s="85"/>
      <c r="F117" s="91"/>
      <c r="G117" s="92">
        <f>G119</f>
        <v>0</v>
      </c>
      <c r="H117" s="81"/>
    </row>
    <row r="118" spans="1:8" s="75" customFormat="1" ht="28.5" customHeight="1" hidden="1">
      <c r="A118" s="133" t="s">
        <v>322</v>
      </c>
      <c r="B118" s="87" t="s">
        <v>271</v>
      </c>
      <c r="C118" s="85" t="s">
        <v>146</v>
      </c>
      <c r="D118" s="85" t="s">
        <v>120</v>
      </c>
      <c r="E118" s="85" t="s">
        <v>268</v>
      </c>
      <c r="F118" s="91"/>
      <c r="G118" s="92">
        <f>G119</f>
        <v>0</v>
      </c>
      <c r="H118" s="81"/>
    </row>
    <row r="119" spans="1:8" s="75" customFormat="1" ht="30" customHeight="1" hidden="1">
      <c r="A119" s="133" t="s">
        <v>323</v>
      </c>
      <c r="B119" s="88" t="s">
        <v>272</v>
      </c>
      <c r="C119" s="89" t="s">
        <v>147</v>
      </c>
      <c r="D119" s="89" t="s">
        <v>120</v>
      </c>
      <c r="E119" s="89" t="s">
        <v>89</v>
      </c>
      <c r="F119" s="93"/>
      <c r="G119" s="90">
        <v>0</v>
      </c>
      <c r="H119" s="81"/>
    </row>
    <row r="120" spans="1:8" s="75" customFormat="1" ht="30" customHeight="1">
      <c r="A120" s="133" t="s">
        <v>320</v>
      </c>
      <c r="B120" s="117" t="s">
        <v>329</v>
      </c>
      <c r="C120" s="5" t="s">
        <v>332</v>
      </c>
      <c r="D120" s="5"/>
      <c r="E120" s="5"/>
      <c r="F120" s="83"/>
      <c r="G120" s="36">
        <f aca="true" t="shared" si="0" ref="G120:H122">G121</f>
        <v>115.3</v>
      </c>
      <c r="H120" s="36">
        <f t="shared" si="0"/>
        <v>118.1</v>
      </c>
    </row>
    <row r="121" spans="1:8" s="75" customFormat="1" ht="30" customHeight="1">
      <c r="A121" s="133" t="s">
        <v>321</v>
      </c>
      <c r="B121" s="118" t="s">
        <v>330</v>
      </c>
      <c r="C121" s="10" t="s">
        <v>331</v>
      </c>
      <c r="D121" s="10" t="s">
        <v>359</v>
      </c>
      <c r="E121" s="10"/>
      <c r="F121" s="13"/>
      <c r="G121" s="33">
        <f t="shared" si="0"/>
        <v>115.3</v>
      </c>
      <c r="H121" s="33">
        <f t="shared" si="0"/>
        <v>118.1</v>
      </c>
    </row>
    <row r="122" spans="1:8" s="75" customFormat="1" ht="30" customHeight="1">
      <c r="A122" s="133" t="s">
        <v>322</v>
      </c>
      <c r="B122" s="68" t="s">
        <v>271</v>
      </c>
      <c r="C122" s="10" t="s">
        <v>331</v>
      </c>
      <c r="D122" s="10" t="s">
        <v>359</v>
      </c>
      <c r="E122" s="10" t="s">
        <v>268</v>
      </c>
      <c r="F122" s="13"/>
      <c r="G122" s="33">
        <f t="shared" si="0"/>
        <v>115.3</v>
      </c>
      <c r="H122" s="33">
        <f t="shared" si="0"/>
        <v>118.1</v>
      </c>
    </row>
    <row r="123" spans="1:8" s="75" customFormat="1" ht="30" customHeight="1">
      <c r="A123" s="133" t="s">
        <v>323</v>
      </c>
      <c r="B123" s="119" t="s">
        <v>272</v>
      </c>
      <c r="C123" s="10" t="s">
        <v>331</v>
      </c>
      <c r="D123" s="10" t="s">
        <v>359</v>
      </c>
      <c r="E123" s="10" t="s">
        <v>89</v>
      </c>
      <c r="F123" s="13"/>
      <c r="G123" s="33">
        <v>115.3</v>
      </c>
      <c r="H123" s="33">
        <v>118.1</v>
      </c>
    </row>
    <row r="124" spans="1:8" s="19" customFormat="1" ht="22.5" customHeight="1">
      <c r="A124" s="133" t="s">
        <v>218</v>
      </c>
      <c r="B124" s="27" t="s">
        <v>17</v>
      </c>
      <c r="C124" s="53" t="s">
        <v>148</v>
      </c>
      <c r="D124" s="28"/>
      <c r="E124" s="29"/>
      <c r="F124" s="28"/>
      <c r="G124" s="116">
        <f>G131</f>
        <v>43912</v>
      </c>
      <c r="H124" s="116">
        <f>H131</f>
        <v>44987.8</v>
      </c>
    </row>
    <row r="125" spans="1:8" s="23" customFormat="1" ht="14.25" customHeight="1" hidden="1">
      <c r="A125" s="134"/>
      <c r="B125" s="35" t="s">
        <v>49</v>
      </c>
      <c r="C125" s="37">
        <v>501</v>
      </c>
      <c r="D125" s="36"/>
      <c r="E125" s="37"/>
      <c r="F125" s="36"/>
      <c r="G125" s="36">
        <f>G126</f>
        <v>0</v>
      </c>
      <c r="H125" s="120"/>
    </row>
    <row r="126" spans="1:8" s="19" customFormat="1" ht="54" customHeight="1" hidden="1">
      <c r="A126" s="134"/>
      <c r="B126" s="27" t="s">
        <v>50</v>
      </c>
      <c r="C126" s="29">
        <v>501</v>
      </c>
      <c r="D126" s="28" t="s">
        <v>51</v>
      </c>
      <c r="E126" s="29"/>
      <c r="F126" s="28"/>
      <c r="G126" s="28">
        <f>G127</f>
        <v>0</v>
      </c>
      <c r="H126" s="121"/>
    </row>
    <row r="127" spans="1:8" s="19" customFormat="1" ht="30" customHeight="1" hidden="1">
      <c r="A127" s="134"/>
      <c r="B127" s="39" t="s">
        <v>39</v>
      </c>
      <c r="C127" s="32">
        <v>501</v>
      </c>
      <c r="D127" s="31" t="s">
        <v>51</v>
      </c>
      <c r="E127" s="32" t="s">
        <v>45</v>
      </c>
      <c r="F127" s="31"/>
      <c r="G127" s="33">
        <f>G128</f>
        <v>0</v>
      </c>
      <c r="H127" s="121"/>
    </row>
    <row r="128" spans="1:8" s="19" customFormat="1" ht="17.25" customHeight="1" hidden="1">
      <c r="A128" s="134"/>
      <c r="B128" s="35" t="s">
        <v>11</v>
      </c>
      <c r="C128" s="37">
        <v>501</v>
      </c>
      <c r="D128" s="36" t="s">
        <v>51</v>
      </c>
      <c r="E128" s="37" t="s">
        <v>45</v>
      </c>
      <c r="F128" s="36">
        <v>200</v>
      </c>
      <c r="G128" s="40">
        <f>G129</f>
        <v>0</v>
      </c>
      <c r="H128" s="121"/>
    </row>
    <row r="129" spans="1:8" s="19" customFormat="1" ht="17.25" customHeight="1" hidden="1">
      <c r="A129" s="134"/>
      <c r="B129" s="35" t="s">
        <v>7</v>
      </c>
      <c r="C129" s="37">
        <v>501</v>
      </c>
      <c r="D129" s="36" t="s">
        <v>51</v>
      </c>
      <c r="E129" s="37" t="s">
        <v>45</v>
      </c>
      <c r="F129" s="36">
        <v>220</v>
      </c>
      <c r="G129" s="40">
        <f>G130</f>
        <v>0</v>
      </c>
      <c r="H129" s="121"/>
    </row>
    <row r="130" spans="1:8" s="21" customFormat="1" ht="18" customHeight="1" hidden="1">
      <c r="A130" s="135"/>
      <c r="B130" s="44" t="s">
        <v>10</v>
      </c>
      <c r="C130" s="43">
        <v>501</v>
      </c>
      <c r="D130" s="42" t="s">
        <v>51</v>
      </c>
      <c r="E130" s="43" t="s">
        <v>45</v>
      </c>
      <c r="F130" s="42">
        <v>226</v>
      </c>
      <c r="G130" s="41">
        <v>0</v>
      </c>
      <c r="H130" s="122"/>
    </row>
    <row r="131" spans="1:8" s="18" customFormat="1" ht="13.5" customHeight="1">
      <c r="A131" s="36" t="s">
        <v>219</v>
      </c>
      <c r="B131" s="35" t="s">
        <v>87</v>
      </c>
      <c r="C131" s="52" t="s">
        <v>140</v>
      </c>
      <c r="D131" s="36"/>
      <c r="E131" s="36"/>
      <c r="F131" s="36"/>
      <c r="G131" s="45">
        <f>G150+G153+G156+G159+G162</f>
        <v>43912</v>
      </c>
      <c r="H131" s="45">
        <f>H150+H153+H156+H159+H162</f>
        <v>44987.8</v>
      </c>
    </row>
    <row r="132" spans="1:8" s="25" customFormat="1" ht="14.25" customHeight="1" hidden="1">
      <c r="A132" s="136"/>
      <c r="B132" s="71" t="s">
        <v>11</v>
      </c>
      <c r="C132" s="72" t="s">
        <v>40</v>
      </c>
      <c r="D132" s="73" t="s">
        <v>52</v>
      </c>
      <c r="E132" s="73">
        <v>500</v>
      </c>
      <c r="F132" s="73">
        <v>200</v>
      </c>
      <c r="G132" s="101">
        <f>G133</f>
        <v>11175.7</v>
      </c>
      <c r="H132" s="81"/>
    </row>
    <row r="133" spans="1:8" s="25" customFormat="1" ht="14.25" customHeight="1" hidden="1">
      <c r="A133" s="136"/>
      <c r="B133" s="71" t="s">
        <v>7</v>
      </c>
      <c r="C133" s="72" t="s">
        <v>40</v>
      </c>
      <c r="D133" s="73" t="s">
        <v>52</v>
      </c>
      <c r="E133" s="73">
        <v>500</v>
      </c>
      <c r="F133" s="73">
        <v>220</v>
      </c>
      <c r="G133" s="101">
        <f>G134</f>
        <v>11175.7</v>
      </c>
      <c r="H133" s="81"/>
    </row>
    <row r="134" spans="1:8" s="25" customFormat="1" ht="16.5" customHeight="1" hidden="1">
      <c r="A134" s="136"/>
      <c r="B134" s="76" t="s">
        <v>10</v>
      </c>
      <c r="C134" s="77" t="s">
        <v>40</v>
      </c>
      <c r="D134" s="78" t="s">
        <v>52</v>
      </c>
      <c r="E134" s="78">
        <v>500</v>
      </c>
      <c r="F134" s="78">
        <v>226</v>
      </c>
      <c r="G134" s="102">
        <v>11175.7</v>
      </c>
      <c r="H134" s="81"/>
    </row>
    <row r="135" spans="1:8" s="18" customFormat="1" ht="41.25" customHeight="1" hidden="1">
      <c r="A135" s="136"/>
      <c r="B135" s="97" t="s">
        <v>44</v>
      </c>
      <c r="C135" s="99" t="s">
        <v>40</v>
      </c>
      <c r="D135" s="86" t="s">
        <v>53</v>
      </c>
      <c r="E135" s="86"/>
      <c r="F135" s="86"/>
      <c r="G135" s="103">
        <f>G136</f>
        <v>0</v>
      </c>
      <c r="H135" s="81"/>
    </row>
    <row r="136" spans="1:8" s="18" customFormat="1" ht="27" customHeight="1" hidden="1">
      <c r="A136" s="136"/>
      <c r="B136" s="100" t="s">
        <v>39</v>
      </c>
      <c r="C136" s="95" t="s">
        <v>54</v>
      </c>
      <c r="D136" s="96" t="s">
        <v>53</v>
      </c>
      <c r="E136" s="96">
        <v>500</v>
      </c>
      <c r="F136" s="96"/>
      <c r="G136" s="90">
        <f>G137</f>
        <v>0</v>
      </c>
      <c r="H136" s="81"/>
    </row>
    <row r="137" spans="1:8" s="18" customFormat="1" ht="14.25" customHeight="1" hidden="1">
      <c r="A137" s="136"/>
      <c r="B137" s="71" t="s">
        <v>11</v>
      </c>
      <c r="C137" s="72" t="s">
        <v>40</v>
      </c>
      <c r="D137" s="73" t="s">
        <v>53</v>
      </c>
      <c r="E137" s="73">
        <v>500</v>
      </c>
      <c r="F137" s="73">
        <v>200</v>
      </c>
      <c r="G137" s="101">
        <f>G138</f>
        <v>0</v>
      </c>
      <c r="H137" s="81"/>
    </row>
    <row r="138" spans="1:8" s="18" customFormat="1" ht="14.25" customHeight="1" hidden="1">
      <c r="A138" s="136"/>
      <c r="B138" s="71" t="s">
        <v>7</v>
      </c>
      <c r="C138" s="72" t="s">
        <v>40</v>
      </c>
      <c r="D138" s="73" t="s">
        <v>53</v>
      </c>
      <c r="E138" s="73">
        <v>500</v>
      </c>
      <c r="F138" s="73">
        <v>220</v>
      </c>
      <c r="G138" s="101">
        <f>G139</f>
        <v>0</v>
      </c>
      <c r="H138" s="81"/>
    </row>
    <row r="139" spans="1:8" s="18" customFormat="1" ht="14.25" customHeight="1" hidden="1">
      <c r="A139" s="136"/>
      <c r="B139" s="76" t="s">
        <v>9</v>
      </c>
      <c r="C139" s="77" t="s">
        <v>40</v>
      </c>
      <c r="D139" s="78" t="s">
        <v>53</v>
      </c>
      <c r="E139" s="78">
        <v>500</v>
      </c>
      <c r="F139" s="78">
        <v>225</v>
      </c>
      <c r="G139" s="102">
        <v>0</v>
      </c>
      <c r="H139" s="81"/>
    </row>
    <row r="140" spans="1:8" s="18" customFormat="1" ht="67.5" customHeight="1" hidden="1">
      <c r="A140" s="136"/>
      <c r="B140" s="97" t="s">
        <v>313</v>
      </c>
      <c r="C140" s="99" t="s">
        <v>40</v>
      </c>
      <c r="D140" s="86" t="s">
        <v>55</v>
      </c>
      <c r="E140" s="86"/>
      <c r="F140" s="86"/>
      <c r="G140" s="103">
        <f>G141</f>
        <v>0</v>
      </c>
      <c r="H140" s="81"/>
    </row>
    <row r="141" spans="1:8" s="18" customFormat="1" ht="27" customHeight="1" hidden="1">
      <c r="A141" s="136"/>
      <c r="B141" s="100" t="s">
        <v>39</v>
      </c>
      <c r="C141" s="95" t="s">
        <v>40</v>
      </c>
      <c r="D141" s="96" t="s">
        <v>55</v>
      </c>
      <c r="E141" s="96">
        <v>500</v>
      </c>
      <c r="F141" s="96"/>
      <c r="G141" s="90">
        <f>G142</f>
        <v>0</v>
      </c>
      <c r="H141" s="81"/>
    </row>
    <row r="142" spans="1:8" s="18" customFormat="1" ht="14.25" customHeight="1" hidden="1">
      <c r="A142" s="136"/>
      <c r="B142" s="71" t="s">
        <v>11</v>
      </c>
      <c r="C142" s="72" t="s">
        <v>40</v>
      </c>
      <c r="D142" s="73" t="s">
        <v>55</v>
      </c>
      <c r="E142" s="73">
        <v>500</v>
      </c>
      <c r="F142" s="73">
        <v>200</v>
      </c>
      <c r="G142" s="101">
        <f>G143</f>
        <v>0</v>
      </c>
      <c r="H142" s="81"/>
    </row>
    <row r="143" spans="1:8" s="18" customFormat="1" ht="14.25" customHeight="1" hidden="1">
      <c r="A143" s="136"/>
      <c r="B143" s="71" t="s">
        <v>7</v>
      </c>
      <c r="C143" s="72" t="s">
        <v>40</v>
      </c>
      <c r="D143" s="73" t="s">
        <v>55</v>
      </c>
      <c r="E143" s="73">
        <v>500</v>
      </c>
      <c r="F143" s="73">
        <v>220</v>
      </c>
      <c r="G143" s="101">
        <f>G144</f>
        <v>0</v>
      </c>
      <c r="H143" s="81"/>
    </row>
    <row r="144" spans="1:8" s="18" customFormat="1" ht="16.5" customHeight="1" hidden="1">
      <c r="A144" s="136"/>
      <c r="B144" s="76" t="s">
        <v>10</v>
      </c>
      <c r="C144" s="77" t="s">
        <v>40</v>
      </c>
      <c r="D144" s="78" t="s">
        <v>55</v>
      </c>
      <c r="E144" s="78">
        <v>500</v>
      </c>
      <c r="F144" s="78">
        <v>226</v>
      </c>
      <c r="G144" s="102">
        <v>0</v>
      </c>
      <c r="H144" s="81"/>
    </row>
    <row r="145" spans="1:8" s="18" customFormat="1" ht="75" customHeight="1" hidden="1">
      <c r="A145" s="136"/>
      <c r="B145" s="97" t="s">
        <v>38</v>
      </c>
      <c r="C145" s="99" t="s">
        <v>40</v>
      </c>
      <c r="D145" s="86" t="s">
        <v>41</v>
      </c>
      <c r="E145" s="86"/>
      <c r="F145" s="86"/>
      <c r="G145" s="103">
        <f>G146</f>
        <v>0</v>
      </c>
      <c r="H145" s="81"/>
    </row>
    <row r="146" spans="1:8" s="18" customFormat="1" ht="50.25" customHeight="1" hidden="1">
      <c r="A146" s="136"/>
      <c r="B146" s="100" t="s">
        <v>314</v>
      </c>
      <c r="C146" s="95" t="s">
        <v>40</v>
      </c>
      <c r="D146" s="96" t="s">
        <v>43</v>
      </c>
      <c r="E146" s="96">
        <v>599</v>
      </c>
      <c r="F146" s="96"/>
      <c r="G146" s="104">
        <f>G147</f>
        <v>0</v>
      </c>
      <c r="H146" s="81"/>
    </row>
    <row r="147" spans="1:8" s="18" customFormat="1" ht="16.5" customHeight="1" hidden="1">
      <c r="A147" s="136"/>
      <c r="B147" s="71" t="s">
        <v>11</v>
      </c>
      <c r="C147" s="72" t="s">
        <v>40</v>
      </c>
      <c r="D147" s="73" t="s">
        <v>43</v>
      </c>
      <c r="E147" s="73">
        <v>599</v>
      </c>
      <c r="F147" s="73">
        <v>200</v>
      </c>
      <c r="G147" s="101">
        <f>G148</f>
        <v>0</v>
      </c>
      <c r="H147" s="81"/>
    </row>
    <row r="148" spans="1:8" s="18" customFormat="1" ht="16.5" customHeight="1" hidden="1">
      <c r="A148" s="136"/>
      <c r="B148" s="71" t="s">
        <v>7</v>
      </c>
      <c r="C148" s="72" t="s">
        <v>40</v>
      </c>
      <c r="D148" s="73" t="s">
        <v>43</v>
      </c>
      <c r="E148" s="73">
        <v>599</v>
      </c>
      <c r="F148" s="73">
        <v>220</v>
      </c>
      <c r="G148" s="101">
        <f>G149</f>
        <v>0</v>
      </c>
      <c r="H148" s="81"/>
    </row>
    <row r="149" spans="1:8" s="18" customFormat="1" ht="16.5" customHeight="1" hidden="1">
      <c r="A149" s="136"/>
      <c r="B149" s="76" t="s">
        <v>10</v>
      </c>
      <c r="C149" s="77" t="s">
        <v>40</v>
      </c>
      <c r="D149" s="78" t="s">
        <v>43</v>
      </c>
      <c r="E149" s="78">
        <v>599</v>
      </c>
      <c r="F149" s="78">
        <v>226</v>
      </c>
      <c r="G149" s="102">
        <v>0</v>
      </c>
      <c r="H149" s="81"/>
    </row>
    <row r="150" spans="1:8" s="18" customFormat="1" ht="35.25" customHeight="1">
      <c r="A150" s="136" t="s">
        <v>220</v>
      </c>
      <c r="B150" s="27" t="s">
        <v>105</v>
      </c>
      <c r="C150" s="29" t="s">
        <v>150</v>
      </c>
      <c r="D150" s="28">
        <v>6000000131</v>
      </c>
      <c r="E150" s="28"/>
      <c r="F150" s="28"/>
      <c r="G150" s="46">
        <f>G152</f>
        <v>21354.4</v>
      </c>
      <c r="H150" s="46">
        <f>H152</f>
        <v>21877.6</v>
      </c>
    </row>
    <row r="151" spans="1:8" s="18" customFormat="1" ht="24.75" customHeight="1">
      <c r="A151" s="136" t="s">
        <v>221</v>
      </c>
      <c r="B151" s="63" t="s">
        <v>271</v>
      </c>
      <c r="C151" s="29" t="s">
        <v>150</v>
      </c>
      <c r="D151" s="28">
        <v>6000000131</v>
      </c>
      <c r="E151" s="28">
        <v>200</v>
      </c>
      <c r="F151" s="28"/>
      <c r="G151" s="46">
        <f>G152</f>
        <v>21354.4</v>
      </c>
      <c r="H151" s="46">
        <f>H152</f>
        <v>21877.6</v>
      </c>
    </row>
    <row r="152" spans="1:8" s="18" customFormat="1" ht="30" customHeight="1">
      <c r="A152" s="136" t="s">
        <v>222</v>
      </c>
      <c r="B152" s="30" t="s">
        <v>272</v>
      </c>
      <c r="C152" s="10" t="s">
        <v>151</v>
      </c>
      <c r="D152" s="13">
        <v>6000000131</v>
      </c>
      <c r="E152" s="10" t="s">
        <v>89</v>
      </c>
      <c r="F152" s="13"/>
      <c r="G152" s="33">
        <v>21354.4</v>
      </c>
      <c r="H152" s="33">
        <v>21877.6</v>
      </c>
    </row>
    <row r="153" spans="1:8" s="18" customFormat="1" ht="50.25" customHeight="1">
      <c r="A153" s="136" t="s">
        <v>360</v>
      </c>
      <c r="B153" s="27" t="s">
        <v>312</v>
      </c>
      <c r="C153" s="29" t="s">
        <v>152</v>
      </c>
      <c r="D153" s="28">
        <v>6000000161</v>
      </c>
      <c r="E153" s="28"/>
      <c r="F153" s="28"/>
      <c r="G153" s="46">
        <f>G155</f>
        <v>5762.4</v>
      </c>
      <c r="H153" s="46">
        <f>H155</f>
        <v>5903.6</v>
      </c>
    </row>
    <row r="154" spans="1:8" s="18" customFormat="1" ht="27.75" customHeight="1">
      <c r="A154" s="136" t="s">
        <v>361</v>
      </c>
      <c r="B154" s="63" t="s">
        <v>271</v>
      </c>
      <c r="C154" s="29" t="s">
        <v>152</v>
      </c>
      <c r="D154" s="28">
        <v>6000000161</v>
      </c>
      <c r="E154" s="28">
        <v>200</v>
      </c>
      <c r="F154" s="28"/>
      <c r="G154" s="46">
        <f>G155</f>
        <v>5762.4</v>
      </c>
      <c r="H154" s="46">
        <f>H155</f>
        <v>5903.6</v>
      </c>
    </row>
    <row r="155" spans="1:8" s="18" customFormat="1" ht="27.75" customHeight="1">
      <c r="A155" s="136" t="s">
        <v>362</v>
      </c>
      <c r="B155" s="30" t="s">
        <v>272</v>
      </c>
      <c r="C155" s="10" t="s">
        <v>150</v>
      </c>
      <c r="D155" s="13">
        <v>6000000161</v>
      </c>
      <c r="E155" s="10" t="s">
        <v>89</v>
      </c>
      <c r="F155" s="13"/>
      <c r="G155" s="33">
        <v>5762.4</v>
      </c>
      <c r="H155" s="33">
        <v>5903.6</v>
      </c>
    </row>
    <row r="156" spans="1:8" s="18" customFormat="1" ht="29.25" customHeight="1">
      <c r="A156" s="136" t="s">
        <v>363</v>
      </c>
      <c r="B156" s="27" t="s">
        <v>104</v>
      </c>
      <c r="C156" s="29" t="s">
        <v>153</v>
      </c>
      <c r="D156" s="28">
        <v>6000000141</v>
      </c>
      <c r="E156" s="28"/>
      <c r="F156" s="28"/>
      <c r="G156" s="46">
        <f>G158</f>
        <v>5.5</v>
      </c>
      <c r="H156" s="46">
        <f>H158</f>
        <v>5.6</v>
      </c>
    </row>
    <row r="157" spans="1:8" s="18" customFormat="1" ht="29.25" customHeight="1">
      <c r="A157" s="136" t="s">
        <v>364</v>
      </c>
      <c r="B157" s="63" t="s">
        <v>271</v>
      </c>
      <c r="C157" s="29" t="s">
        <v>153</v>
      </c>
      <c r="D157" s="28">
        <v>6000000141</v>
      </c>
      <c r="E157" s="28">
        <v>200</v>
      </c>
      <c r="F157" s="28"/>
      <c r="G157" s="46">
        <f>G158</f>
        <v>5.5</v>
      </c>
      <c r="H157" s="46">
        <f>H158</f>
        <v>5.6</v>
      </c>
    </row>
    <row r="158" spans="1:8" s="18" customFormat="1" ht="29.25" customHeight="1">
      <c r="A158" s="136" t="s">
        <v>365</v>
      </c>
      <c r="B158" s="30" t="s">
        <v>272</v>
      </c>
      <c r="C158" s="10" t="s">
        <v>150</v>
      </c>
      <c r="D158" s="13">
        <v>6000000141</v>
      </c>
      <c r="E158" s="10" t="s">
        <v>89</v>
      </c>
      <c r="F158" s="13"/>
      <c r="G158" s="33">
        <v>5.5</v>
      </c>
      <c r="H158" s="33">
        <v>5.6</v>
      </c>
    </row>
    <row r="159" spans="1:8" s="18" customFormat="1" ht="30" customHeight="1">
      <c r="A159" s="136" t="s">
        <v>366</v>
      </c>
      <c r="B159" s="27" t="s">
        <v>103</v>
      </c>
      <c r="C159" s="29" t="s">
        <v>154</v>
      </c>
      <c r="D159" s="28">
        <v>6000000151</v>
      </c>
      <c r="E159" s="28"/>
      <c r="F159" s="28"/>
      <c r="G159" s="46">
        <f>G161</f>
        <v>16680</v>
      </c>
      <c r="H159" s="46">
        <f>H161</f>
        <v>17088.7</v>
      </c>
    </row>
    <row r="160" spans="1:8" s="18" customFormat="1" ht="30" customHeight="1">
      <c r="A160" s="136" t="s">
        <v>367</v>
      </c>
      <c r="B160" s="63" t="s">
        <v>271</v>
      </c>
      <c r="C160" s="29" t="s">
        <v>154</v>
      </c>
      <c r="D160" s="28">
        <v>6000000151</v>
      </c>
      <c r="E160" s="28">
        <v>200</v>
      </c>
      <c r="F160" s="28"/>
      <c r="G160" s="46">
        <f>G161</f>
        <v>16680</v>
      </c>
      <c r="H160" s="46">
        <f>H161</f>
        <v>17088.7</v>
      </c>
    </row>
    <row r="161" spans="1:8" s="18" customFormat="1" ht="30" customHeight="1">
      <c r="A161" s="136" t="s">
        <v>368</v>
      </c>
      <c r="B161" s="30" t="s">
        <v>272</v>
      </c>
      <c r="C161" s="10" t="s">
        <v>149</v>
      </c>
      <c r="D161" s="13">
        <v>6000000151</v>
      </c>
      <c r="E161" s="10" t="s">
        <v>89</v>
      </c>
      <c r="F161" s="13"/>
      <c r="G161" s="33">
        <v>16680</v>
      </c>
      <c r="H161" s="33">
        <v>17088.7</v>
      </c>
    </row>
    <row r="162" spans="1:8" s="18" customFormat="1" ht="27.75" customHeight="1">
      <c r="A162" s="136" t="s">
        <v>369</v>
      </c>
      <c r="B162" s="27" t="s">
        <v>102</v>
      </c>
      <c r="C162" s="29" t="s">
        <v>153</v>
      </c>
      <c r="D162" s="28">
        <v>6000000501</v>
      </c>
      <c r="E162" s="28"/>
      <c r="F162" s="28"/>
      <c r="G162" s="46">
        <f>G164</f>
        <v>109.7</v>
      </c>
      <c r="H162" s="46">
        <f>H164</f>
        <v>112.3</v>
      </c>
    </row>
    <row r="163" spans="1:8" s="18" customFormat="1" ht="27.75" customHeight="1">
      <c r="A163" s="136" t="s">
        <v>370</v>
      </c>
      <c r="B163" s="63" t="s">
        <v>271</v>
      </c>
      <c r="C163" s="29" t="s">
        <v>153</v>
      </c>
      <c r="D163" s="28">
        <v>6000000501</v>
      </c>
      <c r="E163" s="28">
        <v>200</v>
      </c>
      <c r="F163" s="28"/>
      <c r="G163" s="46">
        <f>G164</f>
        <v>109.7</v>
      </c>
      <c r="H163" s="46">
        <f>H164</f>
        <v>112.3</v>
      </c>
    </row>
    <row r="164" spans="1:8" s="18" customFormat="1" ht="27.75" customHeight="1">
      <c r="A164" s="136" t="s">
        <v>371</v>
      </c>
      <c r="B164" s="30" t="s">
        <v>272</v>
      </c>
      <c r="C164" s="10" t="s">
        <v>149</v>
      </c>
      <c r="D164" s="13">
        <v>6000000501</v>
      </c>
      <c r="E164" s="10" t="s">
        <v>89</v>
      </c>
      <c r="F164" s="13"/>
      <c r="G164" s="33">
        <v>109.7</v>
      </c>
      <c r="H164" s="33">
        <v>112.3</v>
      </c>
    </row>
    <row r="165" spans="1:8" s="18" customFormat="1" ht="19.5" customHeight="1">
      <c r="A165" s="136" t="s">
        <v>223</v>
      </c>
      <c r="B165" s="34" t="s">
        <v>18</v>
      </c>
      <c r="C165" s="53" t="s">
        <v>132</v>
      </c>
      <c r="D165" s="36"/>
      <c r="E165" s="36"/>
      <c r="F165" s="36"/>
      <c r="G165" s="54">
        <f>G170+G166+G188</f>
        <v>4661.400000000001</v>
      </c>
      <c r="H165" s="54">
        <f>H170+H166+H188</f>
        <v>4779.6</v>
      </c>
    </row>
    <row r="166" spans="1:8" s="18" customFormat="1" ht="39" customHeight="1">
      <c r="A166" s="136" t="s">
        <v>224</v>
      </c>
      <c r="B166" s="40" t="s">
        <v>106</v>
      </c>
      <c r="C166" s="52" t="s">
        <v>148</v>
      </c>
      <c r="D166" s="36"/>
      <c r="E166" s="36"/>
      <c r="F166" s="36"/>
      <c r="G166" s="59">
        <f>G167</f>
        <v>131.8</v>
      </c>
      <c r="H166" s="59">
        <f>H167</f>
        <v>139</v>
      </c>
    </row>
    <row r="167" spans="1:8" s="18" customFormat="1" ht="76.5" customHeight="1">
      <c r="A167" s="136" t="s">
        <v>225</v>
      </c>
      <c r="B167" s="34" t="s">
        <v>307</v>
      </c>
      <c r="C167" s="29" t="s">
        <v>155</v>
      </c>
      <c r="D167" s="29" t="s">
        <v>372</v>
      </c>
      <c r="E167" s="28"/>
      <c r="F167" s="28"/>
      <c r="G167" s="60">
        <f>G169</f>
        <v>131.8</v>
      </c>
      <c r="H167" s="60">
        <f>H169</f>
        <v>139</v>
      </c>
    </row>
    <row r="168" spans="1:8" s="18" customFormat="1" ht="26.25" customHeight="1">
      <c r="A168" s="136" t="s">
        <v>226</v>
      </c>
      <c r="B168" s="63" t="s">
        <v>271</v>
      </c>
      <c r="C168" s="29" t="s">
        <v>155</v>
      </c>
      <c r="D168" s="29" t="s">
        <v>372</v>
      </c>
      <c r="E168" s="28">
        <v>200</v>
      </c>
      <c r="F168" s="28"/>
      <c r="G168" s="60">
        <f>G169</f>
        <v>131.8</v>
      </c>
      <c r="H168" s="60">
        <f>H169</f>
        <v>139</v>
      </c>
    </row>
    <row r="169" spans="1:8" s="18" customFormat="1" ht="28.5" customHeight="1">
      <c r="A169" s="136" t="s">
        <v>291</v>
      </c>
      <c r="B169" s="30" t="s">
        <v>272</v>
      </c>
      <c r="C169" s="32" t="s">
        <v>156</v>
      </c>
      <c r="D169" s="32" t="s">
        <v>372</v>
      </c>
      <c r="E169" s="31">
        <v>240</v>
      </c>
      <c r="F169" s="31"/>
      <c r="G169" s="61">
        <v>131.8</v>
      </c>
      <c r="H169" s="61">
        <v>139</v>
      </c>
    </row>
    <row r="170" spans="1:8" s="75" customFormat="1" ht="29.25" customHeight="1">
      <c r="A170" s="136" t="s">
        <v>227</v>
      </c>
      <c r="B170" s="35" t="s">
        <v>377</v>
      </c>
      <c r="C170" s="52" t="s">
        <v>132</v>
      </c>
      <c r="D170" s="37"/>
      <c r="E170" s="36"/>
      <c r="F170" s="36"/>
      <c r="G170" s="45">
        <f>G171+G176+G182+G185</f>
        <v>682.5</v>
      </c>
      <c r="H170" s="45">
        <f>H171+H176+H182+H185</f>
        <v>699.2</v>
      </c>
    </row>
    <row r="171" spans="1:8" s="75" customFormat="1" ht="40.5" customHeight="1" hidden="1">
      <c r="A171" s="136"/>
      <c r="B171" s="123" t="s">
        <v>36</v>
      </c>
      <c r="C171" s="29" t="s">
        <v>19</v>
      </c>
      <c r="D171" s="29" t="s">
        <v>20</v>
      </c>
      <c r="E171" s="28"/>
      <c r="F171" s="28"/>
      <c r="G171" s="46">
        <f>G173</f>
        <v>0</v>
      </c>
      <c r="H171" s="120"/>
    </row>
    <row r="172" spans="1:8" s="75" customFormat="1" ht="26.25" customHeight="1" hidden="1">
      <c r="A172" s="136"/>
      <c r="B172" s="39" t="s">
        <v>33</v>
      </c>
      <c r="C172" s="32" t="s">
        <v>19</v>
      </c>
      <c r="D172" s="32" t="s">
        <v>20</v>
      </c>
      <c r="E172" s="31">
        <v>447</v>
      </c>
      <c r="F172" s="31"/>
      <c r="G172" s="47">
        <f>G173</f>
        <v>0</v>
      </c>
      <c r="H172" s="120"/>
    </row>
    <row r="173" spans="1:8" s="75" customFormat="1" ht="14.25" customHeight="1" hidden="1">
      <c r="A173" s="136"/>
      <c r="B173" s="35" t="s">
        <v>11</v>
      </c>
      <c r="C173" s="37" t="s">
        <v>19</v>
      </c>
      <c r="D173" s="37" t="s">
        <v>20</v>
      </c>
      <c r="E173" s="36">
        <v>447</v>
      </c>
      <c r="F173" s="36">
        <v>200</v>
      </c>
      <c r="G173" s="48">
        <f>G174</f>
        <v>0</v>
      </c>
      <c r="H173" s="120"/>
    </row>
    <row r="174" spans="1:8" s="75" customFormat="1" ht="14.25" customHeight="1" hidden="1">
      <c r="A174" s="136"/>
      <c r="B174" s="35" t="s">
        <v>7</v>
      </c>
      <c r="C174" s="37" t="s">
        <v>19</v>
      </c>
      <c r="D174" s="37" t="s">
        <v>20</v>
      </c>
      <c r="E174" s="36">
        <v>447</v>
      </c>
      <c r="F174" s="36">
        <v>220</v>
      </c>
      <c r="G174" s="48">
        <f>G175</f>
        <v>0</v>
      </c>
      <c r="H174" s="120"/>
    </row>
    <row r="175" spans="1:8" s="75" customFormat="1" ht="14.25" customHeight="1" hidden="1">
      <c r="A175" s="136"/>
      <c r="B175" s="44" t="s">
        <v>10</v>
      </c>
      <c r="C175" s="43" t="s">
        <v>19</v>
      </c>
      <c r="D175" s="43" t="s">
        <v>20</v>
      </c>
      <c r="E175" s="42">
        <v>447</v>
      </c>
      <c r="F175" s="42">
        <v>226</v>
      </c>
      <c r="G175" s="49">
        <v>0</v>
      </c>
      <c r="H175" s="120"/>
    </row>
    <row r="176" spans="1:8" s="80" customFormat="1" ht="43.5" customHeight="1" hidden="1">
      <c r="A176" s="136" t="s">
        <v>228</v>
      </c>
      <c r="B176" s="27" t="s">
        <v>382</v>
      </c>
      <c r="C176" s="29" t="s">
        <v>157</v>
      </c>
      <c r="D176" s="29" t="s">
        <v>383</v>
      </c>
      <c r="E176" s="28"/>
      <c r="F176" s="28"/>
      <c r="G176" s="46">
        <f>G178</f>
        <v>0</v>
      </c>
      <c r="H176" s="46">
        <f>H178</f>
        <v>0</v>
      </c>
    </row>
    <row r="177" spans="1:8" s="80" customFormat="1" ht="29.25" customHeight="1" hidden="1">
      <c r="A177" s="136" t="s">
        <v>229</v>
      </c>
      <c r="B177" s="63" t="s">
        <v>271</v>
      </c>
      <c r="C177" s="29" t="s">
        <v>157</v>
      </c>
      <c r="D177" s="29" t="s">
        <v>383</v>
      </c>
      <c r="E177" s="28">
        <v>200</v>
      </c>
      <c r="F177" s="28"/>
      <c r="G177" s="46">
        <f>G178</f>
        <v>0</v>
      </c>
      <c r="H177" s="46">
        <f>H178</f>
        <v>0</v>
      </c>
    </row>
    <row r="178" spans="1:8" s="75" customFormat="1" ht="31.5" customHeight="1" hidden="1">
      <c r="A178" s="136" t="s">
        <v>292</v>
      </c>
      <c r="B178" s="30" t="s">
        <v>272</v>
      </c>
      <c r="C178" s="10" t="s">
        <v>158</v>
      </c>
      <c r="D178" s="10" t="s">
        <v>383</v>
      </c>
      <c r="E178" s="10" t="s">
        <v>89</v>
      </c>
      <c r="F178" s="13"/>
      <c r="G178" s="33">
        <v>0</v>
      </c>
      <c r="H178" s="33">
        <v>0</v>
      </c>
    </row>
    <row r="179" spans="1:8" s="75" customFormat="1" ht="14.25" customHeight="1" hidden="1">
      <c r="A179" s="36"/>
      <c r="B179" s="35" t="s">
        <v>11</v>
      </c>
      <c r="C179" s="37" t="s">
        <v>19</v>
      </c>
      <c r="D179" s="37" t="s">
        <v>56</v>
      </c>
      <c r="E179" s="36">
        <v>500</v>
      </c>
      <c r="F179" s="36">
        <v>200</v>
      </c>
      <c r="G179" s="48">
        <f>G180</f>
        <v>325</v>
      </c>
      <c r="H179" s="120"/>
    </row>
    <row r="180" spans="1:8" s="75" customFormat="1" ht="14.25" customHeight="1" hidden="1">
      <c r="A180" s="36"/>
      <c r="B180" s="35" t="s">
        <v>7</v>
      </c>
      <c r="C180" s="37" t="s">
        <v>19</v>
      </c>
      <c r="D180" s="37" t="s">
        <v>56</v>
      </c>
      <c r="E180" s="36">
        <v>500</v>
      </c>
      <c r="F180" s="36">
        <v>220</v>
      </c>
      <c r="G180" s="48">
        <f>G181</f>
        <v>325</v>
      </c>
      <c r="H180" s="120"/>
    </row>
    <row r="181" spans="1:8" s="75" customFormat="1" ht="14.25" customHeight="1" hidden="1">
      <c r="A181" s="36"/>
      <c r="B181" s="44" t="s">
        <v>10</v>
      </c>
      <c r="C181" s="43" t="s">
        <v>19</v>
      </c>
      <c r="D181" s="43" t="s">
        <v>56</v>
      </c>
      <c r="E181" s="42">
        <v>500</v>
      </c>
      <c r="F181" s="42">
        <v>226</v>
      </c>
      <c r="G181" s="49">
        <v>325</v>
      </c>
      <c r="H181" s="120"/>
    </row>
    <row r="182" spans="1:8" s="75" customFormat="1" ht="33" customHeight="1" hidden="1">
      <c r="A182" s="136" t="s">
        <v>230</v>
      </c>
      <c r="B182" s="27" t="s">
        <v>336</v>
      </c>
      <c r="C182" s="29" t="s">
        <v>158</v>
      </c>
      <c r="D182" s="29" t="s">
        <v>384</v>
      </c>
      <c r="E182" s="42"/>
      <c r="F182" s="42"/>
      <c r="G182" s="46">
        <f>G183</f>
        <v>0</v>
      </c>
      <c r="H182" s="46">
        <f>H183</f>
        <v>0</v>
      </c>
    </row>
    <row r="183" spans="1:8" s="75" customFormat="1" ht="27" customHeight="1" hidden="1">
      <c r="A183" s="136" t="s">
        <v>231</v>
      </c>
      <c r="B183" s="63" t="s">
        <v>271</v>
      </c>
      <c r="C183" s="29" t="s">
        <v>158</v>
      </c>
      <c r="D183" s="29" t="s">
        <v>384</v>
      </c>
      <c r="E183" s="28">
        <v>200</v>
      </c>
      <c r="F183" s="42"/>
      <c r="G183" s="46">
        <f>G184</f>
        <v>0</v>
      </c>
      <c r="H183" s="46">
        <f>H184</f>
        <v>0</v>
      </c>
    </row>
    <row r="184" spans="1:8" s="75" customFormat="1" ht="30" customHeight="1" hidden="1">
      <c r="A184" s="136" t="s">
        <v>293</v>
      </c>
      <c r="B184" s="30" t="s">
        <v>272</v>
      </c>
      <c r="C184" s="10" t="s">
        <v>157</v>
      </c>
      <c r="D184" s="13">
        <v>4310000191</v>
      </c>
      <c r="E184" s="10" t="s">
        <v>89</v>
      </c>
      <c r="F184" s="13"/>
      <c r="G184" s="33">
        <v>0</v>
      </c>
      <c r="H184" s="33">
        <v>0</v>
      </c>
    </row>
    <row r="185" spans="1:8" s="75" customFormat="1" ht="33.75" customHeight="1">
      <c r="A185" s="136" t="s">
        <v>228</v>
      </c>
      <c r="B185" s="27" t="s">
        <v>336</v>
      </c>
      <c r="C185" s="29" t="s">
        <v>158</v>
      </c>
      <c r="D185" s="29" t="s">
        <v>384</v>
      </c>
      <c r="E185" s="29"/>
      <c r="F185" s="28"/>
      <c r="G185" s="34">
        <f>G187</f>
        <v>682.5</v>
      </c>
      <c r="H185" s="34">
        <f>H187</f>
        <v>699.2</v>
      </c>
    </row>
    <row r="186" spans="1:8" s="75" customFormat="1" ht="33" customHeight="1">
      <c r="A186" s="136" t="s">
        <v>229</v>
      </c>
      <c r="B186" s="63" t="s">
        <v>271</v>
      </c>
      <c r="C186" s="29" t="s">
        <v>158</v>
      </c>
      <c r="D186" s="29" t="s">
        <v>384</v>
      </c>
      <c r="E186" s="29" t="s">
        <v>268</v>
      </c>
      <c r="F186" s="28"/>
      <c r="G186" s="34">
        <f>G187</f>
        <v>682.5</v>
      </c>
      <c r="H186" s="34">
        <f>H187</f>
        <v>699.2</v>
      </c>
    </row>
    <row r="187" spans="1:8" s="75" customFormat="1" ht="27" customHeight="1">
      <c r="A187" s="136" t="s">
        <v>432</v>
      </c>
      <c r="B187" s="30" t="s">
        <v>272</v>
      </c>
      <c r="C187" s="10" t="s">
        <v>159</v>
      </c>
      <c r="D187" s="10" t="s">
        <v>384</v>
      </c>
      <c r="E187" s="10" t="s">
        <v>89</v>
      </c>
      <c r="F187" s="13"/>
      <c r="G187" s="33">
        <v>682.5</v>
      </c>
      <c r="H187" s="33">
        <v>699.2</v>
      </c>
    </row>
    <row r="188" spans="1:8" s="75" customFormat="1" ht="27" customHeight="1">
      <c r="A188" s="136" t="s">
        <v>402</v>
      </c>
      <c r="B188" s="35" t="s">
        <v>392</v>
      </c>
      <c r="C188" s="52" t="s">
        <v>393</v>
      </c>
      <c r="D188" s="37"/>
      <c r="E188" s="36"/>
      <c r="F188" s="36"/>
      <c r="G188" s="45">
        <f>G189+G192+G195+G198+G204+G207+G201</f>
        <v>3847.1000000000004</v>
      </c>
      <c r="H188" s="45">
        <f>H189+H192+H195+H198+H204+H207+H201</f>
        <v>3941.4</v>
      </c>
    </row>
    <row r="189" spans="1:8" s="75" customFormat="1" ht="33.75" customHeight="1">
      <c r="A189" s="136" t="s">
        <v>403</v>
      </c>
      <c r="B189" s="27" t="s">
        <v>335</v>
      </c>
      <c r="C189" s="29" t="s">
        <v>398</v>
      </c>
      <c r="D189" s="29" t="s">
        <v>420</v>
      </c>
      <c r="E189" s="29"/>
      <c r="F189" s="28"/>
      <c r="G189" s="34">
        <f>G191</f>
        <v>398.7</v>
      </c>
      <c r="H189" s="34">
        <f>H191</f>
        <v>408.5</v>
      </c>
    </row>
    <row r="190" spans="1:8" s="75" customFormat="1" ht="30.75" customHeight="1">
      <c r="A190" s="136" t="s">
        <v>404</v>
      </c>
      <c r="B190" s="63" t="s">
        <v>271</v>
      </c>
      <c r="C190" s="29" t="s">
        <v>398</v>
      </c>
      <c r="D190" s="29" t="s">
        <v>420</v>
      </c>
      <c r="E190" s="29" t="s">
        <v>268</v>
      </c>
      <c r="F190" s="28"/>
      <c r="G190" s="34">
        <f>G191</f>
        <v>398.7</v>
      </c>
      <c r="H190" s="34">
        <f>H191</f>
        <v>408.5</v>
      </c>
    </row>
    <row r="191" spans="1:8" s="75" customFormat="1" ht="39" customHeight="1">
      <c r="A191" s="136" t="s">
        <v>405</v>
      </c>
      <c r="B191" s="30" t="s">
        <v>272</v>
      </c>
      <c r="C191" s="10" t="s">
        <v>395</v>
      </c>
      <c r="D191" s="10" t="s">
        <v>420</v>
      </c>
      <c r="E191" s="10" t="s">
        <v>89</v>
      </c>
      <c r="F191" s="13"/>
      <c r="G191" s="33">
        <v>398.7</v>
      </c>
      <c r="H191" s="33">
        <v>408.5</v>
      </c>
    </row>
    <row r="192" spans="1:8" s="75" customFormat="1" ht="31.5" customHeight="1">
      <c r="A192" s="136" t="s">
        <v>406</v>
      </c>
      <c r="B192" s="118" t="s">
        <v>334</v>
      </c>
      <c r="C192" s="29" t="s">
        <v>395</v>
      </c>
      <c r="D192" s="29" t="s">
        <v>421</v>
      </c>
      <c r="E192" s="29"/>
      <c r="F192" s="34"/>
      <c r="G192" s="124">
        <f>G194</f>
        <v>59.8</v>
      </c>
      <c r="H192" s="124">
        <f>H194</f>
        <v>61.3</v>
      </c>
    </row>
    <row r="193" spans="1:8" s="75" customFormat="1" ht="30.75" customHeight="1">
      <c r="A193" s="136" t="s">
        <v>407</v>
      </c>
      <c r="B193" s="63" t="s">
        <v>271</v>
      </c>
      <c r="C193" s="29" t="s">
        <v>396</v>
      </c>
      <c r="D193" s="29" t="s">
        <v>421</v>
      </c>
      <c r="E193" s="29" t="s">
        <v>268</v>
      </c>
      <c r="F193" s="34"/>
      <c r="G193" s="124">
        <f>G194</f>
        <v>59.8</v>
      </c>
      <c r="H193" s="124">
        <f>H194</f>
        <v>61.3</v>
      </c>
    </row>
    <row r="194" spans="1:8" s="75" customFormat="1" ht="39" customHeight="1">
      <c r="A194" s="136" t="s">
        <v>408</v>
      </c>
      <c r="B194" s="30" t="s">
        <v>272</v>
      </c>
      <c r="C194" s="32" t="s">
        <v>394</v>
      </c>
      <c r="D194" s="32" t="s">
        <v>421</v>
      </c>
      <c r="E194" s="32" t="s">
        <v>89</v>
      </c>
      <c r="F194" s="31"/>
      <c r="G194" s="33">
        <v>59.8</v>
      </c>
      <c r="H194" s="33">
        <v>61.3</v>
      </c>
    </row>
    <row r="195" spans="1:8" s="75" customFormat="1" ht="48.75" customHeight="1">
      <c r="A195" s="1" t="s">
        <v>409</v>
      </c>
      <c r="B195" s="118" t="s">
        <v>333</v>
      </c>
      <c r="C195" s="29" t="s">
        <v>394</v>
      </c>
      <c r="D195" s="29" t="s">
        <v>422</v>
      </c>
      <c r="E195" s="29"/>
      <c r="F195" s="28"/>
      <c r="G195" s="34">
        <f>G197</f>
        <v>355.7</v>
      </c>
      <c r="H195" s="34">
        <f>H197</f>
        <v>364.4</v>
      </c>
    </row>
    <row r="196" spans="1:8" s="75" customFormat="1" ht="27" customHeight="1">
      <c r="A196" s="1" t="s">
        <v>410</v>
      </c>
      <c r="B196" s="63" t="s">
        <v>271</v>
      </c>
      <c r="C196" s="29" t="s">
        <v>394</v>
      </c>
      <c r="D196" s="29" t="s">
        <v>422</v>
      </c>
      <c r="E196" s="29" t="s">
        <v>268</v>
      </c>
      <c r="F196" s="28"/>
      <c r="G196" s="34">
        <f>G197</f>
        <v>355.7</v>
      </c>
      <c r="H196" s="34">
        <f>H197</f>
        <v>364.4</v>
      </c>
    </row>
    <row r="197" spans="1:8" s="75" customFormat="1" ht="27" customHeight="1">
      <c r="A197" s="1" t="s">
        <v>411</v>
      </c>
      <c r="B197" s="30" t="s">
        <v>272</v>
      </c>
      <c r="C197" s="32" t="s">
        <v>394</v>
      </c>
      <c r="D197" s="32" t="s">
        <v>422</v>
      </c>
      <c r="E197" s="32" t="s">
        <v>89</v>
      </c>
      <c r="F197" s="31"/>
      <c r="G197" s="33">
        <v>355.7</v>
      </c>
      <c r="H197" s="33">
        <v>364.4</v>
      </c>
    </row>
    <row r="198" spans="1:8" s="75" customFormat="1" ht="71.25" customHeight="1">
      <c r="A198" s="133" t="s">
        <v>412</v>
      </c>
      <c r="B198" s="118" t="s">
        <v>327</v>
      </c>
      <c r="C198" s="10" t="s">
        <v>395</v>
      </c>
      <c r="D198" s="10" t="s">
        <v>423</v>
      </c>
      <c r="E198" s="10"/>
      <c r="F198" s="13"/>
      <c r="G198" s="33">
        <f>G199</f>
        <v>348.8</v>
      </c>
      <c r="H198" s="33">
        <f>H199</f>
        <v>357.3</v>
      </c>
    </row>
    <row r="199" spans="1:8" s="75" customFormat="1" ht="30.75" customHeight="1">
      <c r="A199" s="133" t="s">
        <v>413</v>
      </c>
      <c r="B199" s="63" t="s">
        <v>271</v>
      </c>
      <c r="C199" s="10" t="s">
        <v>397</v>
      </c>
      <c r="D199" s="10" t="s">
        <v>423</v>
      </c>
      <c r="E199" s="10" t="s">
        <v>268</v>
      </c>
      <c r="F199" s="13"/>
      <c r="G199" s="33">
        <f>G200</f>
        <v>348.8</v>
      </c>
      <c r="H199" s="33">
        <f>H200</f>
        <v>357.3</v>
      </c>
    </row>
    <row r="200" spans="1:8" s="75" customFormat="1" ht="33" customHeight="1">
      <c r="A200" s="133" t="s">
        <v>414</v>
      </c>
      <c r="B200" s="30" t="s">
        <v>272</v>
      </c>
      <c r="C200" s="10" t="s">
        <v>398</v>
      </c>
      <c r="D200" s="10" t="s">
        <v>423</v>
      </c>
      <c r="E200" s="10" t="s">
        <v>89</v>
      </c>
      <c r="F200" s="13"/>
      <c r="G200" s="33">
        <v>348.8</v>
      </c>
      <c r="H200" s="33">
        <v>357.3</v>
      </c>
    </row>
    <row r="201" spans="1:8" s="75" customFormat="1" ht="55.5" customHeight="1">
      <c r="A201" s="136" t="s">
        <v>415</v>
      </c>
      <c r="B201" s="27" t="s">
        <v>328</v>
      </c>
      <c r="C201" s="29" t="s">
        <v>398</v>
      </c>
      <c r="D201" s="29" t="s">
        <v>424</v>
      </c>
      <c r="E201" s="29"/>
      <c r="F201" s="28"/>
      <c r="G201" s="34">
        <f>G203</f>
        <v>27.4</v>
      </c>
      <c r="H201" s="34">
        <f>H203</f>
        <v>28.1</v>
      </c>
    </row>
    <row r="202" spans="1:8" s="75" customFormat="1" ht="27" customHeight="1">
      <c r="A202" s="136" t="s">
        <v>416</v>
      </c>
      <c r="B202" s="63" t="s">
        <v>271</v>
      </c>
      <c r="C202" s="29" t="s">
        <v>398</v>
      </c>
      <c r="D202" s="29" t="s">
        <v>424</v>
      </c>
      <c r="E202" s="29" t="s">
        <v>268</v>
      </c>
      <c r="F202" s="28"/>
      <c r="G202" s="34">
        <f>G203</f>
        <v>27.4</v>
      </c>
      <c r="H202" s="34">
        <f>H203</f>
        <v>28.1</v>
      </c>
    </row>
    <row r="203" spans="1:8" s="75" customFormat="1" ht="27" customHeight="1">
      <c r="A203" s="136" t="s">
        <v>417</v>
      </c>
      <c r="B203" s="30" t="s">
        <v>272</v>
      </c>
      <c r="C203" s="10" t="s">
        <v>395</v>
      </c>
      <c r="D203" s="10" t="s">
        <v>424</v>
      </c>
      <c r="E203" s="10" t="s">
        <v>89</v>
      </c>
      <c r="F203" s="13"/>
      <c r="G203" s="33">
        <v>27.4</v>
      </c>
      <c r="H203" s="33">
        <v>28.1</v>
      </c>
    </row>
    <row r="204" spans="1:8" s="75" customFormat="1" ht="49.5" customHeight="1">
      <c r="A204" s="136" t="s">
        <v>433</v>
      </c>
      <c r="B204" s="27" t="s">
        <v>382</v>
      </c>
      <c r="C204" s="29" t="s">
        <v>394</v>
      </c>
      <c r="D204" s="29" t="s">
        <v>425</v>
      </c>
      <c r="E204" s="28"/>
      <c r="F204" s="28"/>
      <c r="G204" s="46">
        <f>G206</f>
        <v>2305.4</v>
      </c>
      <c r="H204" s="46">
        <f>H206</f>
        <v>2361.9</v>
      </c>
    </row>
    <row r="205" spans="1:8" s="75" customFormat="1" ht="31.5" customHeight="1">
      <c r="A205" s="136" t="s">
        <v>434</v>
      </c>
      <c r="B205" s="63" t="s">
        <v>271</v>
      </c>
      <c r="C205" s="29" t="s">
        <v>394</v>
      </c>
      <c r="D205" s="29" t="s">
        <v>425</v>
      </c>
      <c r="E205" s="28">
        <v>200</v>
      </c>
      <c r="F205" s="28"/>
      <c r="G205" s="46">
        <f>G206</f>
        <v>2305.4</v>
      </c>
      <c r="H205" s="46">
        <f>H206</f>
        <v>2361.9</v>
      </c>
    </row>
    <row r="206" spans="1:8" s="75" customFormat="1" ht="34.5" customHeight="1">
      <c r="A206" s="136" t="s">
        <v>435</v>
      </c>
      <c r="B206" s="30" t="s">
        <v>272</v>
      </c>
      <c r="C206" s="10" t="s">
        <v>398</v>
      </c>
      <c r="D206" s="10" t="s">
        <v>425</v>
      </c>
      <c r="E206" s="10" t="s">
        <v>89</v>
      </c>
      <c r="F206" s="13"/>
      <c r="G206" s="33">
        <v>2305.4</v>
      </c>
      <c r="H206" s="33">
        <v>2361.9</v>
      </c>
    </row>
    <row r="207" spans="1:8" s="75" customFormat="1" ht="128.25" customHeight="1">
      <c r="A207" s="136" t="s">
        <v>436</v>
      </c>
      <c r="B207" s="27" t="s">
        <v>440</v>
      </c>
      <c r="C207" s="29" t="s">
        <v>394</v>
      </c>
      <c r="D207" s="29" t="s">
        <v>426</v>
      </c>
      <c r="E207" s="28"/>
      <c r="F207" s="28"/>
      <c r="G207" s="46">
        <f>G209</f>
        <v>351.3</v>
      </c>
      <c r="H207" s="46">
        <f>H209</f>
        <v>359.9</v>
      </c>
    </row>
    <row r="208" spans="1:8" s="75" customFormat="1" ht="34.5" customHeight="1">
      <c r="A208" s="136" t="s">
        <v>437</v>
      </c>
      <c r="B208" s="63" t="s">
        <v>271</v>
      </c>
      <c r="C208" s="29" t="s">
        <v>394</v>
      </c>
      <c r="D208" s="29" t="s">
        <v>426</v>
      </c>
      <c r="E208" s="28">
        <v>200</v>
      </c>
      <c r="F208" s="28"/>
      <c r="G208" s="46">
        <f>G209</f>
        <v>351.3</v>
      </c>
      <c r="H208" s="46">
        <f>H209</f>
        <v>359.9</v>
      </c>
    </row>
    <row r="209" spans="1:8" s="75" customFormat="1" ht="34.5" customHeight="1">
      <c r="A209" s="136" t="s">
        <v>438</v>
      </c>
      <c r="B209" s="30" t="s">
        <v>272</v>
      </c>
      <c r="C209" s="10" t="s">
        <v>398</v>
      </c>
      <c r="D209" s="10" t="s">
        <v>426</v>
      </c>
      <c r="E209" s="10" t="s">
        <v>89</v>
      </c>
      <c r="F209" s="13"/>
      <c r="G209" s="33">
        <v>351.3</v>
      </c>
      <c r="H209" s="33">
        <v>359.9</v>
      </c>
    </row>
    <row r="210" spans="1:8" s="80" customFormat="1" ht="21" customHeight="1">
      <c r="A210" s="136" t="s">
        <v>232</v>
      </c>
      <c r="B210" s="27" t="s">
        <v>88</v>
      </c>
      <c r="C210" s="53" t="s">
        <v>160</v>
      </c>
      <c r="D210" s="29"/>
      <c r="E210" s="28"/>
      <c r="F210" s="28"/>
      <c r="G210" s="54">
        <f>G211</f>
        <v>9318.4</v>
      </c>
      <c r="H210" s="54">
        <f>H211</f>
        <v>9546.8</v>
      </c>
    </row>
    <row r="211" spans="1:8" s="75" customFormat="1" ht="15.75" customHeight="1">
      <c r="A211" s="136" t="s">
        <v>233</v>
      </c>
      <c r="B211" s="35" t="s">
        <v>21</v>
      </c>
      <c r="C211" s="52" t="s">
        <v>122</v>
      </c>
      <c r="D211" s="37"/>
      <c r="E211" s="36"/>
      <c r="F211" s="36"/>
      <c r="G211" s="45">
        <f>G212+G221+G224</f>
        <v>9318.4</v>
      </c>
      <c r="H211" s="45">
        <f>H212+H221+H224</f>
        <v>9546.8</v>
      </c>
    </row>
    <row r="212" spans="1:8" s="75" customFormat="1" ht="55.5" customHeight="1">
      <c r="A212" s="136" t="s">
        <v>234</v>
      </c>
      <c r="B212" s="27" t="s">
        <v>77</v>
      </c>
      <c r="C212" s="29" t="s">
        <v>161</v>
      </c>
      <c r="D212" s="29" t="s">
        <v>385</v>
      </c>
      <c r="E212" s="28"/>
      <c r="F212" s="28"/>
      <c r="G212" s="46">
        <f>G214</f>
        <v>3998.2</v>
      </c>
      <c r="H212" s="46">
        <f>H214</f>
        <v>4096.2</v>
      </c>
    </row>
    <row r="213" spans="1:8" s="75" customFormat="1" ht="31.5" customHeight="1">
      <c r="A213" s="136" t="s">
        <v>235</v>
      </c>
      <c r="B213" s="63" t="s">
        <v>271</v>
      </c>
      <c r="C213" s="29" t="s">
        <v>161</v>
      </c>
      <c r="D213" s="29" t="s">
        <v>385</v>
      </c>
      <c r="E213" s="28">
        <v>200</v>
      </c>
      <c r="F213" s="28"/>
      <c r="G213" s="46">
        <f>G214</f>
        <v>3998.2</v>
      </c>
      <c r="H213" s="46">
        <f>H214</f>
        <v>4096.2</v>
      </c>
    </row>
    <row r="214" spans="1:8" s="75" customFormat="1" ht="30.75" customHeight="1">
      <c r="A214" s="136" t="s">
        <v>294</v>
      </c>
      <c r="B214" s="30" t="s">
        <v>272</v>
      </c>
      <c r="C214" s="10" t="s">
        <v>162</v>
      </c>
      <c r="D214" s="10" t="s">
        <v>385</v>
      </c>
      <c r="E214" s="10" t="s">
        <v>89</v>
      </c>
      <c r="F214" s="13"/>
      <c r="G214" s="33">
        <v>3998.2</v>
      </c>
      <c r="H214" s="33">
        <v>4096.2</v>
      </c>
    </row>
    <row r="215" spans="1:8" s="75" customFormat="1" ht="15" customHeight="1" hidden="1">
      <c r="A215" s="136"/>
      <c r="B215" s="71" t="s">
        <v>11</v>
      </c>
      <c r="C215" s="72" t="s">
        <v>22</v>
      </c>
      <c r="D215" s="72" t="s">
        <v>57</v>
      </c>
      <c r="E215" s="73">
        <v>500</v>
      </c>
      <c r="F215" s="73">
        <v>200</v>
      </c>
      <c r="G215" s="101">
        <f>G216</f>
        <v>1523</v>
      </c>
      <c r="H215" s="81"/>
    </row>
    <row r="216" spans="1:8" s="75" customFormat="1" ht="15" customHeight="1" hidden="1">
      <c r="A216" s="136"/>
      <c r="B216" s="71" t="s">
        <v>7</v>
      </c>
      <c r="C216" s="72" t="s">
        <v>22</v>
      </c>
      <c r="D216" s="72" t="s">
        <v>57</v>
      </c>
      <c r="E216" s="73">
        <v>500</v>
      </c>
      <c r="F216" s="73">
        <v>220</v>
      </c>
      <c r="G216" s="101">
        <f>G217</f>
        <v>1523</v>
      </c>
      <c r="H216" s="81"/>
    </row>
    <row r="217" spans="1:8" s="75" customFormat="1" ht="15" customHeight="1" hidden="1">
      <c r="A217" s="136"/>
      <c r="B217" s="76" t="s">
        <v>10</v>
      </c>
      <c r="C217" s="77" t="s">
        <v>22</v>
      </c>
      <c r="D217" s="77" t="s">
        <v>57</v>
      </c>
      <c r="E217" s="78">
        <v>500</v>
      </c>
      <c r="F217" s="78">
        <v>226</v>
      </c>
      <c r="G217" s="102">
        <v>1523</v>
      </c>
      <c r="H217" s="81"/>
    </row>
    <row r="218" spans="1:8" s="75" customFormat="1" ht="15" customHeight="1" hidden="1">
      <c r="A218" s="136"/>
      <c r="B218" s="71" t="s">
        <v>11</v>
      </c>
      <c r="C218" s="72" t="s">
        <v>22</v>
      </c>
      <c r="D218" s="72" t="s">
        <v>58</v>
      </c>
      <c r="E218" s="73">
        <v>500</v>
      </c>
      <c r="F218" s="73">
        <v>200</v>
      </c>
      <c r="G218" s="101">
        <f>G219</f>
        <v>468</v>
      </c>
      <c r="H218" s="81"/>
    </row>
    <row r="219" spans="1:8" s="75" customFormat="1" ht="15" customHeight="1" hidden="1">
      <c r="A219" s="136"/>
      <c r="B219" s="71" t="s">
        <v>7</v>
      </c>
      <c r="C219" s="72" t="s">
        <v>22</v>
      </c>
      <c r="D219" s="72" t="s">
        <v>58</v>
      </c>
      <c r="E219" s="73">
        <v>500</v>
      </c>
      <c r="F219" s="73">
        <v>220</v>
      </c>
      <c r="G219" s="101">
        <f>G220</f>
        <v>468</v>
      </c>
      <c r="H219" s="81"/>
    </row>
    <row r="220" spans="1:8" s="75" customFormat="1" ht="15" customHeight="1" hidden="1">
      <c r="A220" s="136"/>
      <c r="B220" s="76" t="s">
        <v>10</v>
      </c>
      <c r="C220" s="77" t="s">
        <v>22</v>
      </c>
      <c r="D220" s="77" t="s">
        <v>58</v>
      </c>
      <c r="E220" s="78">
        <v>500</v>
      </c>
      <c r="F220" s="78">
        <v>226</v>
      </c>
      <c r="G220" s="102">
        <v>468</v>
      </c>
      <c r="H220" s="81"/>
    </row>
    <row r="221" spans="1:8" s="75" customFormat="1" ht="34.5" customHeight="1">
      <c r="A221" s="136" t="s">
        <v>236</v>
      </c>
      <c r="B221" s="27" t="s">
        <v>338</v>
      </c>
      <c r="C221" s="29" t="s">
        <v>162</v>
      </c>
      <c r="D221" s="29" t="s">
        <v>387</v>
      </c>
      <c r="E221" s="28"/>
      <c r="F221" s="28"/>
      <c r="G221" s="46">
        <f>G223</f>
        <v>944.9</v>
      </c>
      <c r="H221" s="46">
        <f>H223</f>
        <v>968.1</v>
      </c>
    </row>
    <row r="222" spans="1:8" s="75" customFormat="1" ht="29.25" customHeight="1">
      <c r="A222" s="136" t="s">
        <v>237</v>
      </c>
      <c r="B222" s="63" t="s">
        <v>271</v>
      </c>
      <c r="C222" s="29" t="s">
        <v>162</v>
      </c>
      <c r="D222" s="29" t="s">
        <v>387</v>
      </c>
      <c r="E222" s="28">
        <v>200</v>
      </c>
      <c r="F222" s="28"/>
      <c r="G222" s="46">
        <f>G223</f>
        <v>944.9</v>
      </c>
      <c r="H222" s="46">
        <f>H223</f>
        <v>968.1</v>
      </c>
    </row>
    <row r="223" spans="1:8" s="75" customFormat="1" ht="36" customHeight="1">
      <c r="A223" s="136" t="s">
        <v>295</v>
      </c>
      <c r="B223" s="30" t="s">
        <v>272</v>
      </c>
      <c r="C223" s="10" t="s">
        <v>163</v>
      </c>
      <c r="D223" s="10" t="s">
        <v>387</v>
      </c>
      <c r="E223" s="10" t="s">
        <v>89</v>
      </c>
      <c r="F223" s="13"/>
      <c r="G223" s="33">
        <v>944.9</v>
      </c>
      <c r="H223" s="33">
        <v>968.1</v>
      </c>
    </row>
    <row r="224" spans="1:8" s="75" customFormat="1" ht="39" customHeight="1">
      <c r="A224" s="136" t="s">
        <v>238</v>
      </c>
      <c r="B224" s="27" t="s">
        <v>117</v>
      </c>
      <c r="C224" s="29" t="s">
        <v>161</v>
      </c>
      <c r="D224" s="29" t="s">
        <v>386</v>
      </c>
      <c r="E224" s="28"/>
      <c r="F224" s="28"/>
      <c r="G224" s="46">
        <f>G226</f>
        <v>4375.3</v>
      </c>
      <c r="H224" s="46">
        <f>H226</f>
        <v>4482.5</v>
      </c>
    </row>
    <row r="225" spans="1:8" s="75" customFormat="1" ht="27" customHeight="1">
      <c r="A225" s="136" t="s">
        <v>239</v>
      </c>
      <c r="B225" s="63" t="s">
        <v>271</v>
      </c>
      <c r="C225" s="29" t="s">
        <v>161</v>
      </c>
      <c r="D225" s="29" t="s">
        <v>386</v>
      </c>
      <c r="E225" s="28">
        <v>200</v>
      </c>
      <c r="F225" s="28"/>
      <c r="G225" s="46">
        <f>G226</f>
        <v>4375.3</v>
      </c>
      <c r="H225" s="46">
        <f>H226</f>
        <v>4482.5</v>
      </c>
    </row>
    <row r="226" spans="1:8" s="75" customFormat="1" ht="34.5" customHeight="1">
      <c r="A226" s="136" t="s">
        <v>439</v>
      </c>
      <c r="B226" s="30" t="s">
        <v>272</v>
      </c>
      <c r="C226" s="10" t="s">
        <v>163</v>
      </c>
      <c r="D226" s="10" t="s">
        <v>386</v>
      </c>
      <c r="E226" s="10" t="s">
        <v>89</v>
      </c>
      <c r="F226" s="13"/>
      <c r="G226" s="33">
        <v>4375.3</v>
      </c>
      <c r="H226" s="33">
        <v>4482.5</v>
      </c>
    </row>
    <row r="227" spans="1:8" s="20" customFormat="1" ht="15" customHeight="1" hidden="1">
      <c r="A227" s="36"/>
      <c r="B227" s="71" t="s">
        <v>11</v>
      </c>
      <c r="C227" s="72" t="s">
        <v>22</v>
      </c>
      <c r="D227" s="72" t="s">
        <v>71</v>
      </c>
      <c r="E227" s="73">
        <v>500</v>
      </c>
      <c r="F227" s="73">
        <v>200</v>
      </c>
      <c r="G227" s="101">
        <f>G228</f>
        <v>0</v>
      </c>
      <c r="H227" s="81"/>
    </row>
    <row r="228" spans="1:8" s="20" customFormat="1" ht="15" customHeight="1" hidden="1">
      <c r="A228" s="36"/>
      <c r="B228" s="71" t="s">
        <v>72</v>
      </c>
      <c r="C228" s="72" t="s">
        <v>73</v>
      </c>
      <c r="D228" s="72" t="s">
        <v>71</v>
      </c>
      <c r="E228" s="73">
        <v>500</v>
      </c>
      <c r="F228" s="73">
        <v>220</v>
      </c>
      <c r="G228" s="101">
        <f>G230+G229</f>
        <v>0</v>
      </c>
      <c r="H228" s="81"/>
    </row>
    <row r="229" spans="1:8" s="20" customFormat="1" ht="15" customHeight="1" hidden="1">
      <c r="A229" s="36"/>
      <c r="B229" s="76" t="s">
        <v>8</v>
      </c>
      <c r="C229" s="77" t="s">
        <v>22</v>
      </c>
      <c r="D229" s="77" t="s">
        <v>71</v>
      </c>
      <c r="E229" s="78">
        <v>500</v>
      </c>
      <c r="F229" s="78">
        <v>221</v>
      </c>
      <c r="G229" s="102"/>
      <c r="H229" s="81"/>
    </row>
    <row r="230" spans="1:8" s="20" customFormat="1" ht="15" customHeight="1" hidden="1">
      <c r="A230" s="36"/>
      <c r="B230" s="76" t="s">
        <v>74</v>
      </c>
      <c r="C230" s="77" t="s">
        <v>22</v>
      </c>
      <c r="D230" s="77" t="s">
        <v>71</v>
      </c>
      <c r="E230" s="78">
        <v>500</v>
      </c>
      <c r="F230" s="78">
        <v>226</v>
      </c>
      <c r="G230" s="102"/>
      <c r="H230" s="81"/>
    </row>
    <row r="231" spans="1:8" s="20" customFormat="1" ht="28.5" customHeight="1" hidden="1">
      <c r="A231" s="36"/>
      <c r="B231" s="76" t="s">
        <v>12</v>
      </c>
      <c r="C231" s="77" t="s">
        <v>22</v>
      </c>
      <c r="D231" s="77" t="s">
        <v>71</v>
      </c>
      <c r="E231" s="78">
        <v>500</v>
      </c>
      <c r="F231" s="78">
        <v>290</v>
      </c>
      <c r="G231" s="102">
        <v>294</v>
      </c>
      <c r="H231" s="81"/>
    </row>
    <row r="232" spans="1:8" s="20" customFormat="1" ht="28.5" customHeight="1" hidden="1">
      <c r="A232" s="36"/>
      <c r="B232" s="97" t="s">
        <v>78</v>
      </c>
      <c r="C232" s="99" t="s">
        <v>22</v>
      </c>
      <c r="D232" s="99" t="s">
        <v>69</v>
      </c>
      <c r="E232" s="86"/>
      <c r="F232" s="86"/>
      <c r="G232" s="103">
        <f>G233</f>
        <v>0</v>
      </c>
      <c r="H232" s="81"/>
    </row>
    <row r="233" spans="1:8" s="20" customFormat="1" ht="15" customHeight="1" hidden="1">
      <c r="A233" s="36"/>
      <c r="B233" s="100" t="s">
        <v>61</v>
      </c>
      <c r="C233" s="95" t="s">
        <v>22</v>
      </c>
      <c r="D233" s="95" t="s">
        <v>69</v>
      </c>
      <c r="E233" s="95" t="s">
        <v>62</v>
      </c>
      <c r="F233" s="96"/>
      <c r="G233" s="104"/>
      <c r="H233" s="81"/>
    </row>
    <row r="234" spans="1:8" s="20" customFormat="1" ht="15" customHeight="1" hidden="1">
      <c r="A234" s="36"/>
      <c r="B234" s="71" t="s">
        <v>11</v>
      </c>
      <c r="C234" s="72" t="s">
        <v>22</v>
      </c>
      <c r="D234" s="72" t="s">
        <v>69</v>
      </c>
      <c r="E234" s="72" t="s">
        <v>62</v>
      </c>
      <c r="F234" s="73">
        <v>200</v>
      </c>
      <c r="G234" s="101">
        <f>G235+G238+G244</f>
        <v>1476.4</v>
      </c>
      <c r="H234" s="81"/>
    </row>
    <row r="235" spans="1:8" s="20" customFormat="1" ht="15" customHeight="1" hidden="1">
      <c r="A235" s="36"/>
      <c r="B235" s="71" t="s">
        <v>5</v>
      </c>
      <c r="C235" s="72" t="s">
        <v>22</v>
      </c>
      <c r="D235" s="72" t="s">
        <v>69</v>
      </c>
      <c r="E235" s="72" t="s">
        <v>62</v>
      </c>
      <c r="F235" s="73">
        <v>210</v>
      </c>
      <c r="G235" s="101">
        <f>G236+G237</f>
        <v>915.4000000000001</v>
      </c>
      <c r="H235" s="81"/>
    </row>
    <row r="236" spans="1:8" s="20" customFormat="1" ht="15" customHeight="1" hidden="1">
      <c r="A236" s="36"/>
      <c r="B236" s="76" t="s">
        <v>4</v>
      </c>
      <c r="C236" s="72" t="s">
        <v>22</v>
      </c>
      <c r="D236" s="72" t="s">
        <v>69</v>
      </c>
      <c r="E236" s="77" t="s">
        <v>62</v>
      </c>
      <c r="F236" s="78">
        <v>211</v>
      </c>
      <c r="G236" s="102">
        <v>682.1</v>
      </c>
      <c r="H236" s="81"/>
    </row>
    <row r="237" spans="1:8" s="20" customFormat="1" ht="15" customHeight="1" hidden="1">
      <c r="A237" s="36"/>
      <c r="B237" s="76" t="s">
        <v>6</v>
      </c>
      <c r="C237" s="72" t="s">
        <v>22</v>
      </c>
      <c r="D237" s="72" t="s">
        <v>69</v>
      </c>
      <c r="E237" s="77" t="s">
        <v>62</v>
      </c>
      <c r="F237" s="78">
        <v>213</v>
      </c>
      <c r="G237" s="102">
        <v>233.3</v>
      </c>
      <c r="H237" s="81"/>
    </row>
    <row r="238" spans="1:8" s="20" customFormat="1" ht="15" customHeight="1" hidden="1">
      <c r="A238" s="36"/>
      <c r="B238" s="71" t="s">
        <v>7</v>
      </c>
      <c r="C238" s="72" t="s">
        <v>22</v>
      </c>
      <c r="D238" s="72" t="s">
        <v>69</v>
      </c>
      <c r="E238" s="72" t="s">
        <v>62</v>
      </c>
      <c r="F238" s="73">
        <v>220</v>
      </c>
      <c r="G238" s="101">
        <f>G239+G240+G241+G242+G243</f>
        <v>511.29999999999995</v>
      </c>
      <c r="H238" s="81"/>
    </row>
    <row r="239" spans="1:8" s="20" customFormat="1" ht="15" customHeight="1" hidden="1">
      <c r="A239" s="36"/>
      <c r="B239" s="76" t="s">
        <v>8</v>
      </c>
      <c r="C239" s="72" t="s">
        <v>22</v>
      </c>
      <c r="D239" s="72" t="s">
        <v>69</v>
      </c>
      <c r="E239" s="77" t="s">
        <v>62</v>
      </c>
      <c r="F239" s="78">
        <v>221</v>
      </c>
      <c r="G239" s="102">
        <v>23.8</v>
      </c>
      <c r="H239" s="81"/>
    </row>
    <row r="240" spans="1:8" s="20" customFormat="1" ht="15" customHeight="1" hidden="1">
      <c r="A240" s="36"/>
      <c r="B240" s="76" t="s">
        <v>26</v>
      </c>
      <c r="C240" s="72" t="s">
        <v>22</v>
      </c>
      <c r="D240" s="72" t="s">
        <v>69</v>
      </c>
      <c r="E240" s="77" t="s">
        <v>62</v>
      </c>
      <c r="F240" s="78">
        <v>223</v>
      </c>
      <c r="G240" s="102">
        <v>114.9</v>
      </c>
      <c r="H240" s="81"/>
    </row>
    <row r="241" spans="1:8" s="20" customFormat="1" ht="15" customHeight="1" hidden="1">
      <c r="A241" s="36"/>
      <c r="B241" s="76" t="s">
        <v>27</v>
      </c>
      <c r="C241" s="72" t="s">
        <v>22</v>
      </c>
      <c r="D241" s="72" t="s">
        <v>69</v>
      </c>
      <c r="E241" s="77" t="s">
        <v>62</v>
      </c>
      <c r="F241" s="78">
        <v>224</v>
      </c>
      <c r="G241" s="102">
        <v>276.2</v>
      </c>
      <c r="H241" s="81"/>
    </row>
    <row r="242" spans="1:8" s="20" customFormat="1" ht="15" customHeight="1" hidden="1">
      <c r="A242" s="36"/>
      <c r="B242" s="76" t="s">
        <v>9</v>
      </c>
      <c r="C242" s="72" t="s">
        <v>22</v>
      </c>
      <c r="D242" s="72" t="s">
        <v>69</v>
      </c>
      <c r="E242" s="77" t="s">
        <v>62</v>
      </c>
      <c r="F242" s="78">
        <v>225</v>
      </c>
      <c r="G242" s="102">
        <v>82.4</v>
      </c>
      <c r="H242" s="81"/>
    </row>
    <row r="243" spans="1:8" s="20" customFormat="1" ht="15" customHeight="1" hidden="1">
      <c r="A243" s="36"/>
      <c r="B243" s="76" t="s">
        <v>10</v>
      </c>
      <c r="C243" s="72" t="s">
        <v>22</v>
      </c>
      <c r="D243" s="72" t="s">
        <v>69</v>
      </c>
      <c r="E243" s="77" t="s">
        <v>62</v>
      </c>
      <c r="F243" s="78">
        <v>226</v>
      </c>
      <c r="G243" s="102">
        <v>14</v>
      </c>
      <c r="H243" s="81"/>
    </row>
    <row r="244" spans="1:8" s="20" customFormat="1" ht="15" customHeight="1" hidden="1">
      <c r="A244" s="36"/>
      <c r="B244" s="71" t="s">
        <v>12</v>
      </c>
      <c r="C244" s="72" t="s">
        <v>22</v>
      </c>
      <c r="D244" s="72" t="s">
        <v>69</v>
      </c>
      <c r="E244" s="72" t="s">
        <v>62</v>
      </c>
      <c r="F244" s="73">
        <v>290</v>
      </c>
      <c r="G244" s="101">
        <v>49.7</v>
      </c>
      <c r="H244" s="81"/>
    </row>
    <row r="245" spans="1:8" s="20" customFormat="1" ht="15" customHeight="1" hidden="1">
      <c r="A245" s="36"/>
      <c r="B245" s="71" t="s">
        <v>13</v>
      </c>
      <c r="C245" s="72" t="s">
        <v>22</v>
      </c>
      <c r="D245" s="72" t="s">
        <v>69</v>
      </c>
      <c r="E245" s="72" t="s">
        <v>62</v>
      </c>
      <c r="F245" s="73">
        <v>300</v>
      </c>
      <c r="G245" s="101">
        <f>G246+G247</f>
        <v>42</v>
      </c>
      <c r="H245" s="81"/>
    </row>
    <row r="246" spans="1:8" s="20" customFormat="1" ht="15" customHeight="1" hidden="1">
      <c r="A246" s="36"/>
      <c r="B246" s="76" t="s">
        <v>28</v>
      </c>
      <c r="C246" s="72" t="s">
        <v>22</v>
      </c>
      <c r="D246" s="72" t="s">
        <v>69</v>
      </c>
      <c r="E246" s="77" t="s">
        <v>62</v>
      </c>
      <c r="F246" s="78">
        <v>310</v>
      </c>
      <c r="G246" s="102">
        <v>30</v>
      </c>
      <c r="H246" s="81"/>
    </row>
    <row r="247" spans="1:8" s="20" customFormat="1" ht="15" customHeight="1" hidden="1">
      <c r="A247" s="36"/>
      <c r="B247" s="76" t="s">
        <v>14</v>
      </c>
      <c r="C247" s="72" t="s">
        <v>22</v>
      </c>
      <c r="D247" s="72" t="s">
        <v>69</v>
      </c>
      <c r="E247" s="77" t="s">
        <v>62</v>
      </c>
      <c r="F247" s="78">
        <v>340</v>
      </c>
      <c r="G247" s="102">
        <v>12</v>
      </c>
      <c r="H247" s="81"/>
    </row>
    <row r="248" spans="1:8" s="20" customFormat="1" ht="15" customHeight="1" hidden="1">
      <c r="A248" s="36"/>
      <c r="B248" s="71" t="s">
        <v>11</v>
      </c>
      <c r="C248" s="72" t="s">
        <v>24</v>
      </c>
      <c r="D248" s="72" t="s">
        <v>59</v>
      </c>
      <c r="E248" s="73">
        <v>500</v>
      </c>
      <c r="F248" s="73">
        <v>200</v>
      </c>
      <c r="G248" s="101">
        <f>G249</f>
        <v>575</v>
      </c>
      <c r="H248" s="81"/>
    </row>
    <row r="249" spans="1:8" s="20" customFormat="1" ht="15" customHeight="1" hidden="1">
      <c r="A249" s="36"/>
      <c r="B249" s="71" t="s">
        <v>7</v>
      </c>
      <c r="C249" s="72" t="s">
        <v>24</v>
      </c>
      <c r="D249" s="72" t="s">
        <v>59</v>
      </c>
      <c r="E249" s="73">
        <v>500</v>
      </c>
      <c r="F249" s="73">
        <v>220</v>
      </c>
      <c r="G249" s="101">
        <f>G250</f>
        <v>575</v>
      </c>
      <c r="H249" s="81"/>
    </row>
    <row r="250" spans="1:8" s="20" customFormat="1" ht="15" customHeight="1" hidden="1">
      <c r="A250" s="36"/>
      <c r="B250" s="76" t="s">
        <v>10</v>
      </c>
      <c r="C250" s="77" t="s">
        <v>24</v>
      </c>
      <c r="D250" s="77" t="s">
        <v>59</v>
      </c>
      <c r="E250" s="78">
        <v>500</v>
      </c>
      <c r="F250" s="78">
        <v>226</v>
      </c>
      <c r="G250" s="102">
        <v>575</v>
      </c>
      <c r="H250" s="81"/>
    </row>
    <row r="251" spans="1:8" s="20" customFormat="1" ht="17.25" customHeight="1" hidden="1">
      <c r="A251" s="36"/>
      <c r="B251" s="71" t="s">
        <v>11</v>
      </c>
      <c r="C251" s="72" t="s">
        <v>66</v>
      </c>
      <c r="D251" s="72" t="s">
        <v>60</v>
      </c>
      <c r="E251" s="73">
        <v>500</v>
      </c>
      <c r="F251" s="73">
        <v>200</v>
      </c>
      <c r="G251" s="105">
        <f>G252</f>
        <v>440</v>
      </c>
      <c r="H251" s="81"/>
    </row>
    <row r="252" spans="1:8" s="22" customFormat="1" ht="13.5" customHeight="1" hidden="1">
      <c r="A252" s="42"/>
      <c r="B252" s="76" t="s">
        <v>12</v>
      </c>
      <c r="C252" s="77" t="s">
        <v>66</v>
      </c>
      <c r="D252" s="77" t="s">
        <v>60</v>
      </c>
      <c r="E252" s="78">
        <v>500</v>
      </c>
      <c r="F252" s="78">
        <v>290</v>
      </c>
      <c r="G252" s="106">
        <v>440</v>
      </c>
      <c r="H252" s="82"/>
    </row>
    <row r="253" spans="1:8" s="19" customFormat="1" ht="19.5" customHeight="1">
      <c r="A253" s="136">
        <v>7</v>
      </c>
      <c r="B253" s="27" t="s">
        <v>25</v>
      </c>
      <c r="C253" s="53" t="s">
        <v>145</v>
      </c>
      <c r="D253" s="29"/>
      <c r="E253" s="28"/>
      <c r="F253" s="28"/>
      <c r="G253" s="54">
        <f>G258+G254</f>
        <v>13858.9</v>
      </c>
      <c r="H253" s="54">
        <f>H258+H254</f>
        <v>14685.2</v>
      </c>
    </row>
    <row r="254" spans="1:8" s="19" customFormat="1" ht="19.5" customHeight="1">
      <c r="A254" s="136" t="s">
        <v>240</v>
      </c>
      <c r="B254" s="35" t="s">
        <v>108</v>
      </c>
      <c r="C254" s="55" t="s">
        <v>140</v>
      </c>
      <c r="D254" s="29"/>
      <c r="E254" s="28"/>
      <c r="F254" s="28"/>
      <c r="G254" s="60">
        <f>G255</f>
        <v>513.2</v>
      </c>
      <c r="H254" s="60">
        <f>H255</f>
        <v>513.2</v>
      </c>
    </row>
    <row r="255" spans="1:8" s="19" customFormat="1" ht="42.75" customHeight="1">
      <c r="A255" s="136" t="s">
        <v>241</v>
      </c>
      <c r="B255" s="27" t="s">
        <v>109</v>
      </c>
      <c r="C255" s="29" t="s">
        <v>164</v>
      </c>
      <c r="D255" s="29" t="s">
        <v>373</v>
      </c>
      <c r="E255" s="28"/>
      <c r="F255" s="28"/>
      <c r="G255" s="60">
        <f>G257</f>
        <v>513.2</v>
      </c>
      <c r="H255" s="60">
        <f>H257</f>
        <v>513.2</v>
      </c>
    </row>
    <row r="256" spans="1:8" s="19" customFormat="1" ht="24" customHeight="1">
      <c r="A256" s="136" t="s">
        <v>242</v>
      </c>
      <c r="B256" s="63" t="s">
        <v>274</v>
      </c>
      <c r="C256" s="29" t="s">
        <v>164</v>
      </c>
      <c r="D256" s="29" t="s">
        <v>374</v>
      </c>
      <c r="E256" s="28">
        <v>300</v>
      </c>
      <c r="F256" s="28"/>
      <c r="G256" s="60">
        <f>G257</f>
        <v>513.2</v>
      </c>
      <c r="H256" s="60">
        <f>H257</f>
        <v>513.2</v>
      </c>
    </row>
    <row r="257" spans="1:8" s="19" customFormat="1" ht="33" customHeight="1">
      <c r="A257" s="136" t="s">
        <v>296</v>
      </c>
      <c r="B257" s="30" t="s">
        <v>275</v>
      </c>
      <c r="C257" s="32" t="s">
        <v>165</v>
      </c>
      <c r="D257" s="32" t="s">
        <v>373</v>
      </c>
      <c r="E257" s="31">
        <v>310</v>
      </c>
      <c r="F257" s="31"/>
      <c r="G257" s="61">
        <v>513.2</v>
      </c>
      <c r="H257" s="61">
        <v>513.2</v>
      </c>
    </row>
    <row r="258" spans="1:8" s="24" customFormat="1" ht="21" customHeight="1">
      <c r="A258" s="136" t="s">
        <v>243</v>
      </c>
      <c r="B258" s="35" t="s">
        <v>42</v>
      </c>
      <c r="C258" s="52" t="s">
        <v>134</v>
      </c>
      <c r="D258" s="37"/>
      <c r="E258" s="36"/>
      <c r="F258" s="36"/>
      <c r="G258" s="45">
        <f>G266+G272+G259</f>
        <v>13345.699999999999</v>
      </c>
      <c r="H258" s="45">
        <f>H266+H272+H259</f>
        <v>14172</v>
      </c>
    </row>
    <row r="259" spans="1:8" s="24" customFormat="1" ht="56.25" customHeight="1" hidden="1">
      <c r="A259" s="136" t="s">
        <v>244</v>
      </c>
      <c r="B259" s="27" t="s">
        <v>317</v>
      </c>
      <c r="C259" s="29" t="s">
        <v>166</v>
      </c>
      <c r="D259" s="29" t="s">
        <v>304</v>
      </c>
      <c r="E259" s="29"/>
      <c r="F259" s="28"/>
      <c r="G259" s="34">
        <f>G261+G263</f>
        <v>0</v>
      </c>
      <c r="H259" s="114"/>
    </row>
    <row r="260" spans="1:8" s="24" customFormat="1" ht="69.75" customHeight="1" hidden="1">
      <c r="A260" s="136" t="s">
        <v>245</v>
      </c>
      <c r="B260" s="63" t="s">
        <v>309</v>
      </c>
      <c r="C260" s="29" t="s">
        <v>166</v>
      </c>
      <c r="D260" s="29" t="s">
        <v>304</v>
      </c>
      <c r="E260" s="29" t="s">
        <v>266</v>
      </c>
      <c r="F260" s="28"/>
      <c r="G260" s="34">
        <f>G261</f>
        <v>0</v>
      </c>
      <c r="H260" s="114"/>
    </row>
    <row r="261" spans="1:8" s="24" customFormat="1" ht="28.5" customHeight="1" hidden="1">
      <c r="A261" s="136" t="s">
        <v>297</v>
      </c>
      <c r="B261" s="30" t="s">
        <v>270</v>
      </c>
      <c r="C261" s="32" t="s">
        <v>167</v>
      </c>
      <c r="D261" s="32" t="s">
        <v>304</v>
      </c>
      <c r="E261" s="32" t="s">
        <v>267</v>
      </c>
      <c r="F261" s="31"/>
      <c r="G261" s="33">
        <v>0</v>
      </c>
      <c r="H261" s="114"/>
    </row>
    <row r="262" spans="1:8" s="24" customFormat="1" ht="27" customHeight="1" hidden="1">
      <c r="A262" s="136" t="s">
        <v>246</v>
      </c>
      <c r="B262" s="63" t="s">
        <v>271</v>
      </c>
      <c r="C262" s="29" t="s">
        <v>166</v>
      </c>
      <c r="D262" s="29" t="s">
        <v>304</v>
      </c>
      <c r="E262" s="29" t="s">
        <v>268</v>
      </c>
      <c r="F262" s="31"/>
      <c r="G262" s="33">
        <f>G263</f>
        <v>0</v>
      </c>
      <c r="H262" s="114"/>
    </row>
    <row r="263" spans="1:8" s="24" customFormat="1" ht="30" customHeight="1" hidden="1">
      <c r="A263" s="136" t="s">
        <v>247</v>
      </c>
      <c r="B263" s="30" t="s">
        <v>272</v>
      </c>
      <c r="C263" s="10" t="s">
        <v>167</v>
      </c>
      <c r="D263" s="10" t="s">
        <v>304</v>
      </c>
      <c r="E263" s="10" t="s">
        <v>89</v>
      </c>
      <c r="F263" s="13"/>
      <c r="G263" s="33">
        <v>0</v>
      </c>
      <c r="H263" s="114"/>
    </row>
    <row r="264" spans="1:8" s="24" customFormat="1" ht="27.75" customHeight="1" hidden="1">
      <c r="A264" s="136" t="s">
        <v>247</v>
      </c>
      <c r="B264" s="30" t="s">
        <v>113</v>
      </c>
      <c r="C264" s="10" t="s">
        <v>166</v>
      </c>
      <c r="D264" s="10" t="s">
        <v>265</v>
      </c>
      <c r="E264" s="10" t="s">
        <v>114</v>
      </c>
      <c r="F264" s="13"/>
      <c r="G264" s="33"/>
      <c r="H264" s="114"/>
    </row>
    <row r="265" spans="1:8" s="24" customFormat="1" ht="28.5" customHeight="1" hidden="1">
      <c r="A265" s="136" t="s">
        <v>248</v>
      </c>
      <c r="B265" s="30" t="s">
        <v>107</v>
      </c>
      <c r="C265" s="10" t="s">
        <v>259</v>
      </c>
      <c r="D265" s="10" t="s">
        <v>265</v>
      </c>
      <c r="E265" s="10" t="s">
        <v>110</v>
      </c>
      <c r="F265" s="13"/>
      <c r="G265" s="33"/>
      <c r="H265" s="114"/>
    </row>
    <row r="266" spans="1:8" s="24" customFormat="1" ht="52.5" customHeight="1">
      <c r="A266" s="136" t="s">
        <v>244</v>
      </c>
      <c r="B266" s="27" t="s">
        <v>318</v>
      </c>
      <c r="C266" s="29" t="s">
        <v>259</v>
      </c>
      <c r="D266" s="29" t="s">
        <v>375</v>
      </c>
      <c r="E266" s="28"/>
      <c r="F266" s="28"/>
      <c r="G266" s="46">
        <f>G268</f>
        <v>9764.8</v>
      </c>
      <c r="H266" s="46">
        <f>H268</f>
        <v>10282.7</v>
      </c>
    </row>
    <row r="267" spans="1:8" s="24" customFormat="1" ht="25.5" customHeight="1">
      <c r="A267" s="136" t="s">
        <v>245</v>
      </c>
      <c r="B267" s="63" t="s">
        <v>274</v>
      </c>
      <c r="C267" s="29" t="s">
        <v>259</v>
      </c>
      <c r="D267" s="29" t="s">
        <v>375</v>
      </c>
      <c r="E267" s="28">
        <v>300</v>
      </c>
      <c r="F267" s="28"/>
      <c r="G267" s="46">
        <f>G268</f>
        <v>9764.8</v>
      </c>
      <c r="H267" s="46">
        <f>H268</f>
        <v>10282.7</v>
      </c>
    </row>
    <row r="268" spans="1:8" s="24" customFormat="1" ht="33" customHeight="1">
      <c r="A268" s="136" t="s">
        <v>297</v>
      </c>
      <c r="B268" s="30" t="s">
        <v>275</v>
      </c>
      <c r="C268" s="32" t="s">
        <v>259</v>
      </c>
      <c r="D268" s="32" t="s">
        <v>375</v>
      </c>
      <c r="E268" s="31">
        <v>310</v>
      </c>
      <c r="F268" s="31"/>
      <c r="G268" s="47">
        <v>9764.8</v>
      </c>
      <c r="H268" s="47">
        <v>10282.7</v>
      </c>
    </row>
    <row r="269" spans="1:8" s="24" customFormat="1" ht="14.25" customHeight="1" hidden="1">
      <c r="A269" s="136"/>
      <c r="B269" s="35" t="s">
        <v>11</v>
      </c>
      <c r="C269" s="37" t="s">
        <v>29</v>
      </c>
      <c r="D269" s="37" t="s">
        <v>67</v>
      </c>
      <c r="E269" s="36">
        <v>598</v>
      </c>
      <c r="F269" s="36">
        <v>200</v>
      </c>
      <c r="G269" s="48">
        <f>G270</f>
        <v>4486.9</v>
      </c>
      <c r="H269" s="114"/>
    </row>
    <row r="270" spans="1:8" s="24" customFormat="1" ht="13.5" customHeight="1" hidden="1">
      <c r="A270" s="136"/>
      <c r="B270" s="35" t="s">
        <v>30</v>
      </c>
      <c r="C270" s="37" t="s">
        <v>29</v>
      </c>
      <c r="D270" s="37" t="s">
        <v>67</v>
      </c>
      <c r="E270" s="36">
        <v>598</v>
      </c>
      <c r="F270" s="36">
        <v>260</v>
      </c>
      <c r="G270" s="48">
        <f>G271</f>
        <v>4486.9</v>
      </c>
      <c r="H270" s="114"/>
    </row>
    <row r="271" spans="1:8" s="24" customFormat="1" ht="18" customHeight="1" hidden="1">
      <c r="A271" s="136"/>
      <c r="B271" s="44" t="s">
        <v>31</v>
      </c>
      <c r="C271" s="43" t="s">
        <v>29</v>
      </c>
      <c r="D271" s="43" t="s">
        <v>67</v>
      </c>
      <c r="E271" s="42">
        <v>598</v>
      </c>
      <c r="F271" s="42">
        <v>262</v>
      </c>
      <c r="G271" s="49">
        <v>4486.9</v>
      </c>
      <c r="H271" s="114"/>
    </row>
    <row r="272" spans="1:8" s="24" customFormat="1" ht="54.75" customHeight="1">
      <c r="A272" s="136" t="s">
        <v>249</v>
      </c>
      <c r="B272" s="27" t="s">
        <v>319</v>
      </c>
      <c r="C272" s="29" t="s">
        <v>166</v>
      </c>
      <c r="D272" s="29" t="s">
        <v>376</v>
      </c>
      <c r="E272" s="28"/>
      <c r="F272" s="28"/>
      <c r="G272" s="46">
        <f>G274</f>
        <v>3580.9</v>
      </c>
      <c r="H272" s="46">
        <f>H274</f>
        <v>3889.3</v>
      </c>
    </row>
    <row r="273" spans="1:8" s="24" customFormat="1" ht="18.75" customHeight="1">
      <c r="A273" s="136" t="s">
        <v>250</v>
      </c>
      <c r="B273" s="63" t="s">
        <v>274</v>
      </c>
      <c r="C273" s="29" t="s">
        <v>166</v>
      </c>
      <c r="D273" s="29" t="s">
        <v>376</v>
      </c>
      <c r="E273" s="28">
        <v>300</v>
      </c>
      <c r="F273" s="28"/>
      <c r="G273" s="46">
        <f>G274</f>
        <v>3580.9</v>
      </c>
      <c r="H273" s="46">
        <f>H274</f>
        <v>3889.3</v>
      </c>
    </row>
    <row r="274" spans="1:8" s="24" customFormat="1" ht="33.75" customHeight="1">
      <c r="A274" s="136" t="s">
        <v>298</v>
      </c>
      <c r="B274" s="30" t="s">
        <v>308</v>
      </c>
      <c r="C274" s="32" t="s">
        <v>167</v>
      </c>
      <c r="D274" s="32" t="s">
        <v>376</v>
      </c>
      <c r="E274" s="31">
        <v>320</v>
      </c>
      <c r="F274" s="31"/>
      <c r="G274" s="47">
        <v>3580.9</v>
      </c>
      <c r="H274" s="47">
        <v>3889.3</v>
      </c>
    </row>
    <row r="275" spans="1:8" s="24" customFormat="1" ht="21" customHeight="1" hidden="1">
      <c r="A275" s="136"/>
      <c r="B275" s="71" t="s">
        <v>11</v>
      </c>
      <c r="C275" s="72" t="s">
        <v>29</v>
      </c>
      <c r="D275" s="72" t="s">
        <v>75</v>
      </c>
      <c r="E275" s="73">
        <v>598</v>
      </c>
      <c r="F275" s="73">
        <v>200</v>
      </c>
      <c r="G275" s="101">
        <f>G276</f>
        <v>508.4</v>
      </c>
      <c r="H275" s="107"/>
    </row>
    <row r="276" spans="1:8" s="24" customFormat="1" ht="20.25" customHeight="1" hidden="1">
      <c r="A276" s="136"/>
      <c r="B276" s="71" t="s">
        <v>72</v>
      </c>
      <c r="C276" s="72" t="s">
        <v>29</v>
      </c>
      <c r="D276" s="72" t="s">
        <v>75</v>
      </c>
      <c r="E276" s="73">
        <v>598</v>
      </c>
      <c r="F276" s="73">
        <v>220</v>
      </c>
      <c r="G276" s="101">
        <f>G277</f>
        <v>508.4</v>
      </c>
      <c r="H276" s="107"/>
    </row>
    <row r="277" spans="1:8" s="24" customFormat="1" ht="21.75" customHeight="1" hidden="1">
      <c r="A277" s="136"/>
      <c r="B277" s="76" t="s">
        <v>74</v>
      </c>
      <c r="C277" s="77" t="s">
        <v>29</v>
      </c>
      <c r="D277" s="77" t="s">
        <v>75</v>
      </c>
      <c r="E277" s="78">
        <v>598</v>
      </c>
      <c r="F277" s="78">
        <v>226</v>
      </c>
      <c r="G277" s="102">
        <v>508.4</v>
      </c>
      <c r="H277" s="107"/>
    </row>
    <row r="278" spans="1:8" s="24" customFormat="1" ht="21.75" customHeight="1" hidden="1">
      <c r="A278" s="136"/>
      <c r="B278" s="76"/>
      <c r="C278" s="77"/>
      <c r="D278" s="77"/>
      <c r="E278" s="78"/>
      <c r="F278" s="78"/>
      <c r="G278" s="102"/>
      <c r="H278" s="107"/>
    </row>
    <row r="279" spans="1:8" s="24" customFormat="1" ht="21.75" customHeight="1">
      <c r="A279" s="136" t="s">
        <v>251</v>
      </c>
      <c r="B279" s="27" t="s">
        <v>84</v>
      </c>
      <c r="C279" s="53" t="s">
        <v>137</v>
      </c>
      <c r="D279" s="43"/>
      <c r="E279" s="42"/>
      <c r="F279" s="42"/>
      <c r="G279" s="125">
        <f>G280</f>
        <v>349.4</v>
      </c>
      <c r="H279" s="125">
        <f>H280</f>
        <v>358</v>
      </c>
    </row>
    <row r="280" spans="1:8" s="24" customFormat="1" ht="21.75" customHeight="1">
      <c r="A280" s="136" t="s">
        <v>252</v>
      </c>
      <c r="B280" s="35" t="s">
        <v>85</v>
      </c>
      <c r="C280" s="52" t="s">
        <v>122</v>
      </c>
      <c r="D280" s="43"/>
      <c r="E280" s="42"/>
      <c r="F280" s="42"/>
      <c r="G280" s="126">
        <f>G281</f>
        <v>349.4</v>
      </c>
      <c r="H280" s="126">
        <f>H281</f>
        <v>358</v>
      </c>
    </row>
    <row r="281" spans="1:8" s="24" customFormat="1" ht="55.5" customHeight="1">
      <c r="A281" s="136" t="s">
        <v>253</v>
      </c>
      <c r="B281" s="27" t="s">
        <v>80</v>
      </c>
      <c r="C281" s="29" t="s">
        <v>168</v>
      </c>
      <c r="D281" s="29" t="s">
        <v>388</v>
      </c>
      <c r="E281" s="42"/>
      <c r="F281" s="42"/>
      <c r="G281" s="127">
        <f>G283</f>
        <v>349.4</v>
      </c>
      <c r="H281" s="127">
        <f>H283</f>
        <v>358</v>
      </c>
    </row>
    <row r="282" spans="1:8" s="24" customFormat="1" ht="28.5" customHeight="1">
      <c r="A282" s="136" t="s">
        <v>254</v>
      </c>
      <c r="B282" s="63" t="s">
        <v>271</v>
      </c>
      <c r="C282" s="29" t="s">
        <v>168</v>
      </c>
      <c r="D282" s="29" t="s">
        <v>388</v>
      </c>
      <c r="E282" s="28">
        <v>200</v>
      </c>
      <c r="F282" s="42"/>
      <c r="G282" s="127">
        <f>G283</f>
        <v>349.4</v>
      </c>
      <c r="H282" s="127">
        <f>H283</f>
        <v>358</v>
      </c>
    </row>
    <row r="283" spans="1:8" s="24" customFormat="1" ht="33" customHeight="1">
      <c r="A283" s="136" t="s">
        <v>299</v>
      </c>
      <c r="B283" s="30" t="s">
        <v>272</v>
      </c>
      <c r="C283" s="10" t="s">
        <v>168</v>
      </c>
      <c r="D283" s="10" t="s">
        <v>388</v>
      </c>
      <c r="E283" s="10" t="s">
        <v>89</v>
      </c>
      <c r="F283" s="13"/>
      <c r="G283" s="33">
        <v>349.4</v>
      </c>
      <c r="H283" s="33">
        <v>358</v>
      </c>
    </row>
    <row r="284" spans="1:8" s="24" customFormat="1" ht="22.5" customHeight="1">
      <c r="A284" s="136" t="s">
        <v>255</v>
      </c>
      <c r="B284" s="27" t="s">
        <v>86</v>
      </c>
      <c r="C284" s="53" t="s">
        <v>169</v>
      </c>
      <c r="D284" s="29"/>
      <c r="E284" s="28"/>
      <c r="F284" s="28"/>
      <c r="G284" s="54">
        <f>G285+G306</f>
        <v>5324.3</v>
      </c>
      <c r="H284" s="54">
        <f>H285+H306</f>
        <v>5454.7</v>
      </c>
    </row>
    <row r="285" spans="1:8" s="24" customFormat="1" ht="15.75" customHeight="1">
      <c r="A285" s="136" t="s">
        <v>256</v>
      </c>
      <c r="B285" s="35" t="s">
        <v>23</v>
      </c>
      <c r="C285" s="52" t="s">
        <v>123</v>
      </c>
      <c r="D285" s="37"/>
      <c r="E285" s="36"/>
      <c r="F285" s="36"/>
      <c r="G285" s="45">
        <f>G286</f>
        <v>5324.3</v>
      </c>
      <c r="H285" s="45">
        <f>H286</f>
        <v>5454.7</v>
      </c>
    </row>
    <row r="286" spans="1:8" s="24" customFormat="1" ht="42" customHeight="1">
      <c r="A286" s="136" t="s">
        <v>257</v>
      </c>
      <c r="B286" s="27" t="s">
        <v>79</v>
      </c>
      <c r="C286" s="29" t="s">
        <v>260</v>
      </c>
      <c r="D286" s="29" t="s">
        <v>389</v>
      </c>
      <c r="E286" s="28"/>
      <c r="F286" s="28"/>
      <c r="G286" s="46">
        <f>G288</f>
        <v>5324.3</v>
      </c>
      <c r="H286" s="46">
        <f>H288</f>
        <v>5454.7</v>
      </c>
    </row>
    <row r="287" spans="1:8" s="24" customFormat="1" ht="27" customHeight="1">
      <c r="A287" s="136" t="s">
        <v>258</v>
      </c>
      <c r="B287" s="63" t="s">
        <v>271</v>
      </c>
      <c r="C287" s="29" t="s">
        <v>260</v>
      </c>
      <c r="D287" s="29" t="s">
        <v>389</v>
      </c>
      <c r="E287" s="28">
        <v>200</v>
      </c>
      <c r="F287" s="28"/>
      <c r="G287" s="46">
        <f>G288</f>
        <v>5324.3</v>
      </c>
      <c r="H287" s="46">
        <f>H288</f>
        <v>5454.7</v>
      </c>
    </row>
    <row r="288" spans="1:8" s="24" customFormat="1" ht="30.75" customHeight="1">
      <c r="A288" s="136" t="s">
        <v>300</v>
      </c>
      <c r="B288" s="30" t="s">
        <v>272</v>
      </c>
      <c r="C288" s="10" t="s">
        <v>170</v>
      </c>
      <c r="D288" s="10" t="s">
        <v>389</v>
      </c>
      <c r="E288" s="10" t="s">
        <v>89</v>
      </c>
      <c r="F288" s="13"/>
      <c r="G288" s="33">
        <v>5324.3</v>
      </c>
      <c r="H288" s="33">
        <v>5454.7</v>
      </c>
    </row>
    <row r="289" spans="1:8" s="14" customFormat="1" ht="27.75" customHeight="1" hidden="1">
      <c r="A289" s="108"/>
      <c r="B289" s="109"/>
      <c r="C289" s="110"/>
      <c r="D289" s="111"/>
      <c r="E289" s="111"/>
      <c r="F289" s="111"/>
      <c r="G289" s="102"/>
      <c r="H289" s="112"/>
    </row>
    <row r="290" spans="1:8" s="14" customFormat="1" ht="27.75" customHeight="1" hidden="1">
      <c r="A290" s="108"/>
      <c r="B290" s="109"/>
      <c r="C290" s="110"/>
      <c r="D290" s="111"/>
      <c r="E290" s="111"/>
      <c r="F290" s="111"/>
      <c r="G290" s="102"/>
      <c r="H290" s="112"/>
    </row>
    <row r="291" spans="1:8" s="14" customFormat="1" ht="27.75" customHeight="1" hidden="1">
      <c r="A291" s="108"/>
      <c r="B291" s="109"/>
      <c r="C291" s="110"/>
      <c r="D291" s="111"/>
      <c r="E291" s="111"/>
      <c r="F291" s="111"/>
      <c r="G291" s="102"/>
      <c r="H291" s="112"/>
    </row>
    <row r="292" spans="1:8" s="14" customFormat="1" ht="27.75" customHeight="1" hidden="1">
      <c r="A292" s="108"/>
      <c r="B292" s="109"/>
      <c r="C292" s="110"/>
      <c r="D292" s="111"/>
      <c r="E292" s="111"/>
      <c r="F292" s="111"/>
      <c r="G292" s="102"/>
      <c r="H292" s="112"/>
    </row>
    <row r="293" spans="1:8" ht="19.5">
      <c r="A293" s="247" t="s">
        <v>399</v>
      </c>
      <c r="B293" s="247"/>
      <c r="C293" s="247"/>
      <c r="D293" s="247"/>
      <c r="E293" s="247"/>
      <c r="F293" s="128"/>
      <c r="G293" s="125">
        <f>G20+G103+G111+G124+G165+G210+G253+G279+G284</f>
        <v>118749.59999999999</v>
      </c>
      <c r="H293" s="125">
        <f>H20+H103+H111+H124+H165+H210+H253+H279+H284</f>
        <v>122849.00000000001</v>
      </c>
    </row>
    <row r="294" spans="1:8" ht="24.75" customHeight="1">
      <c r="A294" s="247" t="s">
        <v>400</v>
      </c>
      <c r="B294" s="247"/>
      <c r="C294" s="247"/>
      <c r="D294" s="247"/>
      <c r="E294" s="247"/>
      <c r="F294" s="129"/>
      <c r="G294" s="125">
        <v>2600</v>
      </c>
      <c r="H294" s="125">
        <v>5300</v>
      </c>
    </row>
    <row r="295" spans="1:8" ht="28.5" customHeight="1">
      <c r="A295" s="247" t="s">
        <v>401</v>
      </c>
      <c r="B295" s="247"/>
      <c r="C295" s="247"/>
      <c r="D295" s="247"/>
      <c r="E295" s="247"/>
      <c r="F295" s="130"/>
      <c r="G295" s="125">
        <f>G293+G294</f>
        <v>121349.59999999999</v>
      </c>
      <c r="H295" s="125">
        <f>H293+H294</f>
        <v>128149.00000000001</v>
      </c>
    </row>
  </sheetData>
  <sheetProtection/>
  <mergeCells count="18">
    <mergeCell ref="A293:E293"/>
    <mergeCell ref="A294:E294"/>
    <mergeCell ref="A295:E295"/>
    <mergeCell ref="F1:H1"/>
    <mergeCell ref="G14:G18"/>
    <mergeCell ref="E2:G2"/>
    <mergeCell ref="E14:E18"/>
    <mergeCell ref="C5:G5"/>
    <mergeCell ref="C6:G6"/>
    <mergeCell ref="C14:C18"/>
    <mergeCell ref="C4:G4"/>
    <mergeCell ref="D14:D18"/>
    <mergeCell ref="H14:H18"/>
    <mergeCell ref="A14:A18"/>
    <mergeCell ref="B12:G12"/>
    <mergeCell ref="B14:B18"/>
    <mergeCell ref="F14:F18"/>
    <mergeCell ref="A10:G11"/>
  </mergeCells>
  <printOptions/>
  <pageMargins left="0.7" right="0.7" top="0.75" bottom="0.75" header="0.3" footer="0.3"/>
  <pageSetup fitToHeight="0" fitToWidth="1" horizontalDpi="600" verticalDpi="600" orientation="portrait" paperSize="9" scale="80" r:id="rId1"/>
  <rowBreaks count="6" manualBreakCount="6">
    <brk id="36" max="7" man="1"/>
    <brk id="65" max="7" man="1"/>
    <brk id="106" max="7" man="1"/>
    <brk id="166" max="7" man="1"/>
    <brk id="205" max="7" man="1"/>
    <brk id="27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90"/>
  <sheetViews>
    <sheetView tabSelected="1" view="pageBreakPreview" zoomScaleSheetLayoutView="100" workbookViewId="0" topLeftCell="A142">
      <selection activeCell="B152" sqref="B152"/>
    </sheetView>
  </sheetViews>
  <sheetFormatPr defaultColWidth="9.00390625" defaultRowHeight="12.75"/>
  <cols>
    <col min="1" max="1" width="8.125" style="0" customWidth="1"/>
    <col min="2" max="2" width="47.75390625" style="0" customWidth="1"/>
    <col min="3" max="3" width="9.875" style="0" customWidth="1"/>
    <col min="4" max="4" width="9.875" style="0" hidden="1" customWidth="1"/>
    <col min="5" max="5" width="13.00390625" style="0" customWidth="1"/>
    <col min="6" max="6" width="10.25390625" style="0" customWidth="1"/>
    <col min="7" max="8" width="12.75390625" style="0" customWidth="1"/>
    <col min="9" max="9" width="2.625" style="0" customWidth="1"/>
    <col min="10" max="10" width="9.25390625" style="173" bestFit="1" customWidth="1"/>
    <col min="11" max="11" width="47.75390625" style="65" customWidth="1"/>
    <col min="12" max="13" width="9.25390625" style="173" bestFit="1" customWidth="1"/>
    <col min="14" max="14" width="12.625" style="173" bestFit="1" customWidth="1"/>
    <col min="15" max="15" width="9.25390625" style="173" bestFit="1" customWidth="1"/>
    <col min="16" max="17" width="11.00390625" style="173" bestFit="1" customWidth="1"/>
    <col min="21" max="21" width="9.125" style="65" customWidth="1"/>
    <col min="22" max="23" width="9.125" style="230" customWidth="1"/>
  </cols>
  <sheetData>
    <row r="1" spans="3:16" ht="12.75">
      <c r="C1" s="65"/>
      <c r="D1" s="65"/>
      <c r="E1" s="65"/>
      <c r="F1" s="65"/>
      <c r="G1" s="248"/>
      <c r="H1" s="248"/>
      <c r="O1" s="179"/>
      <c r="P1" s="180"/>
    </row>
    <row r="2" spans="3:17" ht="12.75">
      <c r="C2" s="67"/>
      <c r="D2" s="67"/>
      <c r="E2" s="67"/>
      <c r="F2" s="239" t="s">
        <v>390</v>
      </c>
      <c r="G2" s="240"/>
      <c r="H2" s="66"/>
      <c r="K2" s="226"/>
      <c r="L2" s="174"/>
      <c r="M2" s="174"/>
      <c r="N2" s="174"/>
      <c r="O2" s="258" t="s">
        <v>443</v>
      </c>
      <c r="P2" s="259"/>
      <c r="Q2" s="174"/>
    </row>
    <row r="3" spans="3:17" ht="12.75">
      <c r="C3" s="66"/>
      <c r="D3" s="66"/>
      <c r="E3" s="66"/>
      <c r="F3" s="66"/>
      <c r="G3" s="66" t="s">
        <v>171</v>
      </c>
      <c r="H3" s="66"/>
      <c r="K3" s="226"/>
      <c r="L3" s="260" t="s">
        <v>171</v>
      </c>
      <c r="M3" s="255"/>
      <c r="N3" s="255"/>
      <c r="O3" s="255"/>
      <c r="P3" s="255"/>
      <c r="Q3" s="174"/>
    </row>
    <row r="4" spans="3:17" ht="30" customHeight="1">
      <c r="C4" s="239" t="s">
        <v>172</v>
      </c>
      <c r="D4" s="239"/>
      <c r="E4" s="240"/>
      <c r="F4" s="240"/>
      <c r="G4" s="240"/>
      <c r="H4" s="66"/>
      <c r="K4" s="226"/>
      <c r="L4" s="258" t="s">
        <v>172</v>
      </c>
      <c r="M4" s="260"/>
      <c r="N4" s="260"/>
      <c r="O4" s="260"/>
      <c r="P4" s="260"/>
      <c r="Q4" s="174"/>
    </row>
    <row r="5" spans="3:17" ht="12.75">
      <c r="C5" s="239" t="s">
        <v>37</v>
      </c>
      <c r="D5" s="239"/>
      <c r="E5" s="240"/>
      <c r="F5" s="240"/>
      <c r="G5" s="240"/>
      <c r="H5" s="66"/>
      <c r="K5" s="226"/>
      <c r="L5" s="174"/>
      <c r="M5" s="261" t="s">
        <v>37</v>
      </c>
      <c r="N5" s="255"/>
      <c r="O5" s="255"/>
      <c r="P5" s="255"/>
      <c r="Q5" s="174"/>
    </row>
    <row r="6" spans="3:17" ht="12.75">
      <c r="C6" s="248" t="s">
        <v>339</v>
      </c>
      <c r="D6" s="248"/>
      <c r="E6" s="245"/>
      <c r="F6" s="245"/>
      <c r="G6" s="245"/>
      <c r="H6" s="67"/>
      <c r="K6" s="226"/>
      <c r="L6" s="181"/>
      <c r="M6" s="261" t="s">
        <v>444</v>
      </c>
      <c r="N6" s="259"/>
      <c r="O6" s="259"/>
      <c r="P6" s="259"/>
      <c r="Q6" s="174"/>
    </row>
    <row r="7" spans="11:17" ht="12.75">
      <c r="K7" s="226"/>
      <c r="L7" s="181"/>
      <c r="M7" s="174"/>
      <c r="N7" s="181"/>
      <c r="O7" s="181"/>
      <c r="P7" s="182"/>
      <c r="Q7" s="174"/>
    </row>
    <row r="8" spans="5:17" ht="12.75">
      <c r="E8" s="15"/>
      <c r="F8" s="15"/>
      <c r="G8" s="16"/>
      <c r="K8" s="226"/>
      <c r="L8" s="181"/>
      <c r="M8" s="174"/>
      <c r="N8" s="181"/>
      <c r="O8" s="181"/>
      <c r="P8" s="182"/>
      <c r="Q8" s="174"/>
    </row>
    <row r="9" spans="5:17" ht="12.75">
      <c r="E9" s="15"/>
      <c r="F9" s="15"/>
      <c r="G9" s="16"/>
      <c r="K9" s="226"/>
      <c r="L9" s="181"/>
      <c r="M9" s="174"/>
      <c r="N9" s="181"/>
      <c r="O9" s="181"/>
      <c r="P9" s="182"/>
      <c r="Q9" s="174"/>
    </row>
    <row r="10" spans="1:17" ht="12.75" customHeight="1">
      <c r="A10" s="246" t="s">
        <v>345</v>
      </c>
      <c r="B10" s="246"/>
      <c r="C10" s="246"/>
      <c r="D10" s="246"/>
      <c r="E10" s="246"/>
      <c r="F10" s="246"/>
      <c r="G10" s="246"/>
      <c r="K10" s="262" t="s">
        <v>445</v>
      </c>
      <c r="L10" s="262"/>
      <c r="M10" s="262"/>
      <c r="N10" s="262"/>
      <c r="O10" s="262"/>
      <c r="P10" s="262"/>
      <c r="Q10" s="183"/>
    </row>
    <row r="11" spans="1:17" ht="24" customHeight="1">
      <c r="A11" s="246"/>
      <c r="B11" s="246"/>
      <c r="C11" s="246"/>
      <c r="D11" s="246"/>
      <c r="E11" s="246"/>
      <c r="F11" s="246"/>
      <c r="G11" s="246"/>
      <c r="K11" s="262"/>
      <c r="L11" s="262"/>
      <c r="M11" s="262"/>
      <c r="N11" s="262"/>
      <c r="O11" s="262"/>
      <c r="P11" s="262"/>
      <c r="Q11" s="183"/>
    </row>
    <row r="12" spans="2:17" ht="12" customHeight="1">
      <c r="B12" s="244" t="s">
        <v>441</v>
      </c>
      <c r="C12" s="245"/>
      <c r="D12" s="245"/>
      <c r="E12" s="245"/>
      <c r="F12" s="245"/>
      <c r="G12" s="245"/>
      <c r="K12" s="254" t="s">
        <v>446</v>
      </c>
      <c r="L12" s="255"/>
      <c r="M12" s="255"/>
      <c r="N12" s="255"/>
      <c r="O12" s="255"/>
      <c r="P12" s="255"/>
      <c r="Q12" s="174"/>
    </row>
    <row r="13" spans="5:17" ht="12.75">
      <c r="E13" s="15"/>
      <c r="F13" s="15"/>
      <c r="G13" s="16"/>
      <c r="K13" s="226"/>
      <c r="L13" s="181"/>
      <c r="M13" s="174"/>
      <c r="N13" s="181"/>
      <c r="O13" s="181"/>
      <c r="P13" s="182"/>
      <c r="Q13" s="174"/>
    </row>
    <row r="14" spans="1:17" ht="15.75" customHeight="1">
      <c r="A14" s="242" t="s">
        <v>98</v>
      </c>
      <c r="B14" s="241" t="s">
        <v>121</v>
      </c>
      <c r="C14" s="241" t="s">
        <v>126</v>
      </c>
      <c r="D14" s="163"/>
      <c r="E14" s="241" t="s">
        <v>0</v>
      </c>
      <c r="F14" s="241" t="s">
        <v>1</v>
      </c>
      <c r="G14" s="241" t="s">
        <v>427</v>
      </c>
      <c r="H14" s="241" t="s">
        <v>442</v>
      </c>
      <c r="J14" s="249" t="s">
        <v>98</v>
      </c>
      <c r="K14" s="257" t="s">
        <v>447</v>
      </c>
      <c r="L14" s="249" t="s">
        <v>448</v>
      </c>
      <c r="M14" s="249" t="s">
        <v>449</v>
      </c>
      <c r="N14" s="249" t="s">
        <v>0</v>
      </c>
      <c r="O14" s="249" t="s">
        <v>1</v>
      </c>
      <c r="P14" s="249" t="s">
        <v>450</v>
      </c>
      <c r="Q14" s="249" t="s">
        <v>451</v>
      </c>
    </row>
    <row r="15" spans="1:17" ht="12.75">
      <c r="A15" s="243"/>
      <c r="B15" s="241"/>
      <c r="C15" s="241"/>
      <c r="D15" s="163"/>
      <c r="E15" s="241"/>
      <c r="F15" s="241"/>
      <c r="G15" s="241"/>
      <c r="H15" s="241"/>
      <c r="J15" s="256"/>
      <c r="K15" s="257"/>
      <c r="L15" s="249"/>
      <c r="M15" s="249"/>
      <c r="N15" s="249"/>
      <c r="O15" s="249"/>
      <c r="P15" s="249"/>
      <c r="Q15" s="249"/>
    </row>
    <row r="16" spans="1:17" ht="12.75">
      <c r="A16" s="243"/>
      <c r="B16" s="241"/>
      <c r="C16" s="241"/>
      <c r="D16" s="163"/>
      <c r="E16" s="241"/>
      <c r="F16" s="241"/>
      <c r="G16" s="241"/>
      <c r="H16" s="241"/>
      <c r="J16" s="256"/>
      <c r="K16" s="257"/>
      <c r="L16" s="249"/>
      <c r="M16" s="249"/>
      <c r="N16" s="249"/>
      <c r="O16" s="249"/>
      <c r="P16" s="249"/>
      <c r="Q16" s="249"/>
    </row>
    <row r="17" spans="1:17" ht="12" customHeight="1">
      <c r="A17" s="243"/>
      <c r="B17" s="241"/>
      <c r="C17" s="241"/>
      <c r="D17" s="163"/>
      <c r="E17" s="241"/>
      <c r="F17" s="241"/>
      <c r="G17" s="241"/>
      <c r="H17" s="241"/>
      <c r="J17" s="256"/>
      <c r="K17" s="257"/>
      <c r="L17" s="249"/>
      <c r="M17" s="249"/>
      <c r="N17" s="249"/>
      <c r="O17" s="249"/>
      <c r="P17" s="249"/>
      <c r="Q17" s="249"/>
    </row>
    <row r="18" spans="1:17" ht="12" customHeight="1">
      <c r="A18" s="243"/>
      <c r="B18" s="241"/>
      <c r="C18" s="241"/>
      <c r="D18" s="163"/>
      <c r="E18" s="241"/>
      <c r="F18" s="241"/>
      <c r="G18" s="241"/>
      <c r="H18" s="241"/>
      <c r="J18" s="256"/>
      <c r="K18" s="257"/>
      <c r="L18" s="249"/>
      <c r="M18" s="249"/>
      <c r="N18" s="249"/>
      <c r="O18" s="249"/>
      <c r="P18" s="249"/>
      <c r="Q18" s="249"/>
    </row>
    <row r="19" spans="1:23" s="8" customFormat="1" ht="12.75">
      <c r="A19" s="1">
        <v>1</v>
      </c>
      <c r="B19" s="62">
        <v>2</v>
      </c>
      <c r="C19" s="1">
        <v>3</v>
      </c>
      <c r="D19" s="164"/>
      <c r="E19" s="1">
        <v>4</v>
      </c>
      <c r="F19" s="1">
        <v>5</v>
      </c>
      <c r="G19" s="1">
        <v>6</v>
      </c>
      <c r="H19" s="1">
        <v>7</v>
      </c>
      <c r="I19"/>
      <c r="J19" s="136">
        <v>1</v>
      </c>
      <c r="K19" s="42">
        <v>2</v>
      </c>
      <c r="L19" s="136">
        <v>3</v>
      </c>
      <c r="M19" s="136">
        <v>4</v>
      </c>
      <c r="N19" s="136">
        <v>5</v>
      </c>
      <c r="O19" s="136">
        <v>6</v>
      </c>
      <c r="P19" s="136">
        <v>7</v>
      </c>
      <c r="Q19" s="136">
        <v>8</v>
      </c>
      <c r="R19"/>
      <c r="U19" s="233"/>
      <c r="V19" s="231"/>
      <c r="W19" s="231"/>
    </row>
    <row r="20" spans="1:23" s="8" customFormat="1" ht="15.75">
      <c r="A20" s="236" t="s">
        <v>173</v>
      </c>
      <c r="B20" s="2" t="s">
        <v>3</v>
      </c>
      <c r="C20" s="17" t="s">
        <v>122</v>
      </c>
      <c r="D20" s="168">
        <v>100</v>
      </c>
      <c r="E20" s="1"/>
      <c r="F20" s="1"/>
      <c r="G20" s="138">
        <f>G21+G25+G39+G58+G64+G68</f>
        <v>44039.399999999994</v>
      </c>
      <c r="H20" s="138">
        <f>H21+H25+H39+H58+H64+H68</f>
        <v>44595.49999999999</v>
      </c>
      <c r="J20" s="136" t="s">
        <v>99</v>
      </c>
      <c r="K20" s="157" t="s">
        <v>3</v>
      </c>
      <c r="L20" s="184" t="s">
        <v>452</v>
      </c>
      <c r="M20" s="185">
        <v>100</v>
      </c>
      <c r="N20" s="136"/>
      <c r="O20" s="136"/>
      <c r="P20" s="186">
        <f>P21+P25+P39+P58+P64+P68</f>
        <v>44039.399999999994</v>
      </c>
      <c r="Q20" s="186">
        <f>Q21+Q25+Q39+Q58+Q64+Q68</f>
        <v>44595.49999999999</v>
      </c>
      <c r="R20" s="8" t="b">
        <f aca="true" t="shared" si="0" ref="R20:R51">B20=K20</f>
        <v>1</v>
      </c>
      <c r="S20" s="8" t="b">
        <f>D20=M20</f>
        <v>1</v>
      </c>
      <c r="T20" s="8" t="b">
        <f>E20=N20</f>
        <v>1</v>
      </c>
      <c r="U20" s="233" t="b">
        <f>F20=O20</f>
        <v>1</v>
      </c>
      <c r="V20" s="231" t="b">
        <f>G20=P20</f>
        <v>1</v>
      </c>
      <c r="W20" s="231" t="b">
        <f>H20=Q20</f>
        <v>1</v>
      </c>
    </row>
    <row r="21" spans="1:23" s="8" customFormat="1" ht="38.25">
      <c r="A21" s="236" t="s">
        <v>99</v>
      </c>
      <c r="B21" s="3" t="s">
        <v>63</v>
      </c>
      <c r="C21" s="51" t="s">
        <v>123</v>
      </c>
      <c r="D21" s="169">
        <v>102</v>
      </c>
      <c r="E21" s="5"/>
      <c r="F21" s="5"/>
      <c r="G21" s="139">
        <v>1226.1</v>
      </c>
      <c r="H21" s="139">
        <v>1227.6</v>
      </c>
      <c r="J21" s="136" t="s">
        <v>100</v>
      </c>
      <c r="K21" s="35" t="s">
        <v>63</v>
      </c>
      <c r="L21" s="184" t="s">
        <v>452</v>
      </c>
      <c r="M21" s="187">
        <v>102</v>
      </c>
      <c r="N21" s="188"/>
      <c r="O21" s="188"/>
      <c r="P21" s="189">
        <v>1226.1</v>
      </c>
      <c r="Q21" s="189">
        <v>1227.6</v>
      </c>
      <c r="R21" s="8" t="b">
        <f t="shared" si="0"/>
        <v>1</v>
      </c>
      <c r="S21" s="8" t="b">
        <f aca="true" t="shared" si="1" ref="S21:S84">D21=M21</f>
        <v>1</v>
      </c>
      <c r="T21" s="8" t="b">
        <f aca="true" t="shared" si="2" ref="T21:T84">E21=N21</f>
        <v>1</v>
      </c>
      <c r="U21" s="233" t="b">
        <f aca="true" t="shared" si="3" ref="U21:U84">F21=O21</f>
        <v>1</v>
      </c>
      <c r="V21" s="231" t="b">
        <f aca="true" t="shared" si="4" ref="V21:V84">G21=P21</f>
        <v>1</v>
      </c>
      <c r="W21" s="231" t="b">
        <f aca="true" t="shared" si="5" ref="W21:W84">H21=Q21</f>
        <v>1</v>
      </c>
    </row>
    <row r="22" spans="1:23" s="8" customFormat="1" ht="13.5">
      <c r="A22" s="236" t="s">
        <v>100</v>
      </c>
      <c r="B22" s="2" t="s">
        <v>46</v>
      </c>
      <c r="C22" s="9" t="s">
        <v>124</v>
      </c>
      <c r="D22" s="169">
        <v>102</v>
      </c>
      <c r="E22" s="9" t="s">
        <v>346</v>
      </c>
      <c r="F22" s="9"/>
      <c r="G22" s="140">
        <f>G24</f>
        <v>1226.1</v>
      </c>
      <c r="H22" s="140">
        <f>H24</f>
        <v>1227.6</v>
      </c>
      <c r="J22" s="136" t="s">
        <v>101</v>
      </c>
      <c r="K22" s="27" t="s">
        <v>46</v>
      </c>
      <c r="L22" s="184" t="s">
        <v>452</v>
      </c>
      <c r="M22" s="190">
        <v>102</v>
      </c>
      <c r="N22" s="184" t="s">
        <v>346</v>
      </c>
      <c r="O22" s="184"/>
      <c r="P22" s="191">
        <v>1226.1</v>
      </c>
      <c r="Q22" s="191">
        <v>1227.6</v>
      </c>
      <c r="R22" s="8" t="b">
        <f t="shared" si="0"/>
        <v>1</v>
      </c>
      <c r="S22" s="8" t="b">
        <f t="shared" si="1"/>
        <v>1</v>
      </c>
      <c r="T22" s="8" t="b">
        <f t="shared" si="2"/>
        <v>1</v>
      </c>
      <c r="U22" s="233" t="b">
        <f t="shared" si="3"/>
        <v>1</v>
      </c>
      <c r="V22" s="231" t="b">
        <f t="shared" si="4"/>
        <v>1</v>
      </c>
      <c r="W22" s="231" t="b">
        <f t="shared" si="5"/>
        <v>1</v>
      </c>
    </row>
    <row r="23" spans="1:23" s="8" customFormat="1" ht="67.5" customHeight="1">
      <c r="A23" s="236" t="s">
        <v>101</v>
      </c>
      <c r="B23" s="2" t="s">
        <v>309</v>
      </c>
      <c r="C23" s="9" t="s">
        <v>124</v>
      </c>
      <c r="D23" s="169">
        <v>102</v>
      </c>
      <c r="E23" s="9" t="s">
        <v>346</v>
      </c>
      <c r="F23" s="9" t="s">
        <v>266</v>
      </c>
      <c r="G23" s="140">
        <f>G24</f>
        <v>1226.1</v>
      </c>
      <c r="H23" s="140">
        <f>H24</f>
        <v>1227.6</v>
      </c>
      <c r="J23" s="136" t="s">
        <v>276</v>
      </c>
      <c r="K23" s="63" t="s">
        <v>309</v>
      </c>
      <c r="L23" s="184" t="s">
        <v>452</v>
      </c>
      <c r="M23" s="190">
        <v>102</v>
      </c>
      <c r="N23" s="184" t="s">
        <v>346</v>
      </c>
      <c r="O23" s="184" t="s">
        <v>266</v>
      </c>
      <c r="P23" s="191">
        <v>1226.1</v>
      </c>
      <c r="Q23" s="191">
        <v>1227.6</v>
      </c>
      <c r="R23" s="8" t="b">
        <f t="shared" si="0"/>
        <v>1</v>
      </c>
      <c r="S23" s="8" t="b">
        <f t="shared" si="1"/>
        <v>1</v>
      </c>
      <c r="T23" s="8" t="b">
        <f t="shared" si="2"/>
        <v>1</v>
      </c>
      <c r="U23" s="233" t="b">
        <f t="shared" si="3"/>
        <v>1</v>
      </c>
      <c r="V23" s="231" t="b">
        <f t="shared" si="4"/>
        <v>1</v>
      </c>
      <c r="W23" s="231" t="b">
        <f t="shared" si="5"/>
        <v>1</v>
      </c>
    </row>
    <row r="24" spans="1:23" s="8" customFormat="1" ht="27" customHeight="1">
      <c r="A24" s="236" t="s">
        <v>276</v>
      </c>
      <c r="B24" s="115" t="s">
        <v>270</v>
      </c>
      <c r="C24" s="10" t="s">
        <v>125</v>
      </c>
      <c r="D24" s="169">
        <v>102</v>
      </c>
      <c r="E24" s="10" t="s">
        <v>346</v>
      </c>
      <c r="F24" s="10" t="s">
        <v>267</v>
      </c>
      <c r="G24" s="143">
        <v>1226.1</v>
      </c>
      <c r="H24" s="143">
        <v>1227.6</v>
      </c>
      <c r="J24" s="136" t="s">
        <v>454</v>
      </c>
      <c r="K24" s="30" t="s">
        <v>270</v>
      </c>
      <c r="L24" s="192" t="s">
        <v>452</v>
      </c>
      <c r="M24" s="193">
        <v>102</v>
      </c>
      <c r="N24" s="192" t="s">
        <v>346</v>
      </c>
      <c r="O24" s="192" t="s">
        <v>267</v>
      </c>
      <c r="P24" s="194">
        <v>1226.1</v>
      </c>
      <c r="Q24" s="194">
        <v>1227.6</v>
      </c>
      <c r="R24" s="8" t="b">
        <f t="shared" si="0"/>
        <v>1</v>
      </c>
      <c r="S24" s="8" t="b">
        <f t="shared" si="1"/>
        <v>1</v>
      </c>
      <c r="T24" s="8" t="b">
        <f t="shared" si="2"/>
        <v>1</v>
      </c>
      <c r="U24" s="233" t="b">
        <f t="shared" si="3"/>
        <v>1</v>
      </c>
      <c r="V24" s="231" t="b">
        <f t="shared" si="4"/>
        <v>1</v>
      </c>
      <c r="W24" s="231" t="b">
        <f t="shared" si="5"/>
        <v>1</v>
      </c>
    </row>
    <row r="25" spans="1:23" s="8" customFormat="1" ht="63.75">
      <c r="A25" s="236" t="s">
        <v>174</v>
      </c>
      <c r="B25" s="7" t="s">
        <v>92</v>
      </c>
      <c r="C25" s="51" t="s">
        <v>128</v>
      </c>
      <c r="D25" s="169">
        <v>103</v>
      </c>
      <c r="E25" s="7"/>
      <c r="F25" s="12"/>
      <c r="G25" s="139">
        <f>G33+G36+G26</f>
        <v>13330.599999999999</v>
      </c>
      <c r="H25" s="139">
        <f>H33+H36+H26</f>
        <v>13454.699999999999</v>
      </c>
      <c r="J25" s="136" t="s">
        <v>455</v>
      </c>
      <c r="K25" s="40" t="s">
        <v>92</v>
      </c>
      <c r="L25" s="136">
        <v>952</v>
      </c>
      <c r="M25" s="187">
        <v>103</v>
      </c>
      <c r="N25" s="176"/>
      <c r="O25" s="195"/>
      <c r="P25" s="189">
        <v>13330.599999999999</v>
      </c>
      <c r="Q25" s="189">
        <v>13454.699999999999</v>
      </c>
      <c r="R25" s="8" t="b">
        <f t="shared" si="0"/>
        <v>1</v>
      </c>
      <c r="S25" s="8" t="b">
        <f t="shared" si="1"/>
        <v>1</v>
      </c>
      <c r="T25" s="8" t="b">
        <f t="shared" si="2"/>
        <v>1</v>
      </c>
      <c r="U25" s="233" t="b">
        <f>F25=O25</f>
        <v>1</v>
      </c>
      <c r="V25" s="231" t="b">
        <f t="shared" si="4"/>
        <v>1</v>
      </c>
      <c r="W25" s="231" t="b">
        <f t="shared" si="5"/>
        <v>1</v>
      </c>
    </row>
    <row r="26" spans="1:23" s="8" customFormat="1" ht="25.5">
      <c r="A26" s="236" t="s">
        <v>175</v>
      </c>
      <c r="B26" s="2" t="s">
        <v>64</v>
      </c>
      <c r="C26" s="9" t="s">
        <v>129</v>
      </c>
      <c r="D26" s="169">
        <v>103</v>
      </c>
      <c r="E26" s="9" t="s">
        <v>347</v>
      </c>
      <c r="F26" s="10"/>
      <c r="G26" s="143">
        <f>G30+G28+G32</f>
        <v>12065.8</v>
      </c>
      <c r="H26" s="143">
        <f>H30+H28+H32</f>
        <v>12189.9</v>
      </c>
      <c r="J26" s="136" t="s">
        <v>456</v>
      </c>
      <c r="K26" s="27" t="s">
        <v>64</v>
      </c>
      <c r="L26" s="196">
        <v>952</v>
      </c>
      <c r="M26" s="190">
        <v>103</v>
      </c>
      <c r="N26" s="184" t="s">
        <v>347</v>
      </c>
      <c r="O26" s="192"/>
      <c r="P26" s="194">
        <v>12065.8</v>
      </c>
      <c r="Q26" s="194">
        <v>12189.9</v>
      </c>
      <c r="R26" s="8" t="b">
        <f t="shared" si="0"/>
        <v>1</v>
      </c>
      <c r="S26" s="8" t="b">
        <f t="shared" si="1"/>
        <v>1</v>
      </c>
      <c r="T26" s="8" t="b">
        <f t="shared" si="2"/>
        <v>1</v>
      </c>
      <c r="U26" s="233" t="b">
        <f t="shared" si="3"/>
        <v>1</v>
      </c>
      <c r="V26" s="231" t="b">
        <f t="shared" si="4"/>
        <v>1</v>
      </c>
      <c r="W26" s="231" t="b">
        <f t="shared" si="5"/>
        <v>1</v>
      </c>
    </row>
    <row r="27" spans="1:23" s="8" customFormat="1" ht="63.75">
      <c r="A27" s="236" t="s">
        <v>176</v>
      </c>
      <c r="B27" s="2" t="s">
        <v>309</v>
      </c>
      <c r="C27" s="9" t="s">
        <v>129</v>
      </c>
      <c r="D27" s="169">
        <v>103</v>
      </c>
      <c r="E27" s="9" t="s">
        <v>347</v>
      </c>
      <c r="F27" s="9" t="s">
        <v>266</v>
      </c>
      <c r="G27" s="143">
        <f>G28</f>
        <v>9387.5</v>
      </c>
      <c r="H27" s="143">
        <f>H28</f>
        <v>9462.5</v>
      </c>
      <c r="J27" s="136" t="s">
        <v>457</v>
      </c>
      <c r="K27" s="63" t="s">
        <v>309</v>
      </c>
      <c r="L27" s="196">
        <v>952</v>
      </c>
      <c r="M27" s="190">
        <v>103</v>
      </c>
      <c r="N27" s="184" t="s">
        <v>347</v>
      </c>
      <c r="O27" s="184" t="s">
        <v>266</v>
      </c>
      <c r="P27" s="194">
        <v>9387.5</v>
      </c>
      <c r="Q27" s="194">
        <v>9462.5</v>
      </c>
      <c r="R27" s="8" t="b">
        <f t="shared" si="0"/>
        <v>1</v>
      </c>
      <c r="S27" s="8" t="b">
        <f t="shared" si="1"/>
        <v>1</v>
      </c>
      <c r="T27" s="8" t="b">
        <f t="shared" si="2"/>
        <v>1</v>
      </c>
      <c r="U27" s="233" t="b">
        <f t="shared" si="3"/>
        <v>1</v>
      </c>
      <c r="V27" s="231" t="b">
        <f t="shared" si="4"/>
        <v>1</v>
      </c>
      <c r="W27" s="231" t="b">
        <f t="shared" si="5"/>
        <v>1</v>
      </c>
    </row>
    <row r="28" spans="1:23" s="8" customFormat="1" ht="27">
      <c r="A28" s="236" t="s">
        <v>277</v>
      </c>
      <c r="B28" s="115" t="s">
        <v>270</v>
      </c>
      <c r="C28" s="9" t="s">
        <v>127</v>
      </c>
      <c r="D28" s="169">
        <v>103</v>
      </c>
      <c r="E28" s="9" t="s">
        <v>347</v>
      </c>
      <c r="F28" s="10" t="s">
        <v>267</v>
      </c>
      <c r="G28" s="143">
        <v>9387.5</v>
      </c>
      <c r="H28" s="143">
        <v>9462.5</v>
      </c>
      <c r="J28" s="136" t="s">
        <v>458</v>
      </c>
      <c r="K28" s="30" t="s">
        <v>270</v>
      </c>
      <c r="L28" s="192" t="s">
        <v>452</v>
      </c>
      <c r="M28" s="193">
        <v>103</v>
      </c>
      <c r="N28" s="192" t="s">
        <v>347</v>
      </c>
      <c r="O28" s="192" t="s">
        <v>267</v>
      </c>
      <c r="P28" s="194">
        <v>9387.5</v>
      </c>
      <c r="Q28" s="194">
        <v>9462.5</v>
      </c>
      <c r="R28" s="8" t="b">
        <f t="shared" si="0"/>
        <v>1</v>
      </c>
      <c r="S28" s="8" t="b">
        <f t="shared" si="1"/>
        <v>1</v>
      </c>
      <c r="T28" s="8" t="b">
        <f t="shared" si="2"/>
        <v>1</v>
      </c>
      <c r="U28" s="233" t="b">
        <f t="shared" si="3"/>
        <v>1</v>
      </c>
      <c r="V28" s="231" t="b">
        <f t="shared" si="4"/>
        <v>1</v>
      </c>
      <c r="W28" s="231" t="b">
        <f t="shared" si="5"/>
        <v>1</v>
      </c>
    </row>
    <row r="29" spans="1:23" s="8" customFormat="1" ht="25.5">
      <c r="A29" s="236" t="s">
        <v>428</v>
      </c>
      <c r="B29" s="2" t="s">
        <v>271</v>
      </c>
      <c r="C29" s="9" t="s">
        <v>127</v>
      </c>
      <c r="D29" s="169">
        <v>103</v>
      </c>
      <c r="E29" s="9" t="s">
        <v>347</v>
      </c>
      <c r="F29" s="9" t="s">
        <v>268</v>
      </c>
      <c r="G29" s="143">
        <f>G30</f>
        <v>2587.3</v>
      </c>
      <c r="H29" s="143">
        <f>H30</f>
        <v>2636.4</v>
      </c>
      <c r="J29" s="136" t="s">
        <v>459</v>
      </c>
      <c r="K29" s="63" t="s">
        <v>271</v>
      </c>
      <c r="L29" s="196">
        <v>952</v>
      </c>
      <c r="M29" s="190">
        <v>103</v>
      </c>
      <c r="N29" s="184" t="s">
        <v>347</v>
      </c>
      <c r="O29" s="184" t="s">
        <v>268</v>
      </c>
      <c r="P29" s="194">
        <v>2587.3</v>
      </c>
      <c r="Q29" s="194">
        <v>2636.4</v>
      </c>
      <c r="R29" s="8" t="b">
        <f t="shared" si="0"/>
        <v>1</v>
      </c>
      <c r="S29" s="8" t="b">
        <f t="shared" si="1"/>
        <v>1</v>
      </c>
      <c r="T29" s="8" t="b">
        <f t="shared" si="2"/>
        <v>1</v>
      </c>
      <c r="U29" s="233" t="b">
        <f t="shared" si="3"/>
        <v>1</v>
      </c>
      <c r="V29" s="231" t="b">
        <f t="shared" si="4"/>
        <v>1</v>
      </c>
      <c r="W29" s="231" t="b">
        <f t="shared" si="5"/>
        <v>1</v>
      </c>
    </row>
    <row r="30" spans="1:23" s="8" customFormat="1" ht="27">
      <c r="A30" s="236" t="s">
        <v>429</v>
      </c>
      <c r="B30" s="115" t="s">
        <v>272</v>
      </c>
      <c r="C30" s="10" t="s">
        <v>127</v>
      </c>
      <c r="D30" s="169">
        <v>103</v>
      </c>
      <c r="E30" s="10" t="s">
        <v>347</v>
      </c>
      <c r="F30" s="10" t="s">
        <v>89</v>
      </c>
      <c r="G30" s="143">
        <v>2587.3</v>
      </c>
      <c r="H30" s="143">
        <v>2636.4</v>
      </c>
      <c r="J30" s="136" t="s">
        <v>460</v>
      </c>
      <c r="K30" s="30" t="s">
        <v>272</v>
      </c>
      <c r="L30" s="197">
        <v>952</v>
      </c>
      <c r="M30" s="193">
        <v>103</v>
      </c>
      <c r="N30" s="192" t="s">
        <v>347</v>
      </c>
      <c r="O30" s="192" t="s">
        <v>89</v>
      </c>
      <c r="P30" s="194">
        <v>2587.3</v>
      </c>
      <c r="Q30" s="194">
        <v>2636.4</v>
      </c>
      <c r="R30" s="8" t="b">
        <f t="shared" si="0"/>
        <v>1</v>
      </c>
      <c r="S30" s="8" t="b">
        <f t="shared" si="1"/>
        <v>1</v>
      </c>
      <c r="T30" s="8" t="b">
        <f t="shared" si="2"/>
        <v>1</v>
      </c>
      <c r="U30" s="233" t="b">
        <f t="shared" si="3"/>
        <v>1</v>
      </c>
      <c r="V30" s="231" t="b">
        <f t="shared" si="4"/>
        <v>1</v>
      </c>
      <c r="W30" s="231" t="b">
        <f t="shared" si="5"/>
        <v>1</v>
      </c>
    </row>
    <row r="31" spans="1:23" s="8" customFormat="1" ht="13.5">
      <c r="A31" s="236" t="s">
        <v>430</v>
      </c>
      <c r="B31" s="234" t="s">
        <v>273</v>
      </c>
      <c r="C31" s="9" t="s">
        <v>127</v>
      </c>
      <c r="D31" s="169">
        <v>103</v>
      </c>
      <c r="E31" s="9" t="s">
        <v>347</v>
      </c>
      <c r="F31" s="9" t="s">
        <v>269</v>
      </c>
      <c r="G31" s="143">
        <f>G32</f>
        <v>91</v>
      </c>
      <c r="H31" s="143">
        <f>H32</f>
        <v>91</v>
      </c>
      <c r="J31" s="136" t="s">
        <v>461</v>
      </c>
      <c r="K31" s="64" t="s">
        <v>273</v>
      </c>
      <c r="L31" s="196">
        <v>952</v>
      </c>
      <c r="M31" s="190">
        <v>103</v>
      </c>
      <c r="N31" s="184" t="s">
        <v>347</v>
      </c>
      <c r="O31" s="184" t="s">
        <v>269</v>
      </c>
      <c r="P31" s="194">
        <v>91</v>
      </c>
      <c r="Q31" s="194">
        <v>91</v>
      </c>
      <c r="R31" s="8" t="b">
        <f t="shared" si="0"/>
        <v>1</v>
      </c>
      <c r="S31" s="8" t="b">
        <f t="shared" si="1"/>
        <v>1</v>
      </c>
      <c r="T31" s="8" t="b">
        <f t="shared" si="2"/>
        <v>1</v>
      </c>
      <c r="U31" s="233" t="b">
        <f t="shared" si="3"/>
        <v>1</v>
      </c>
      <c r="V31" s="231" t="b">
        <f t="shared" si="4"/>
        <v>1</v>
      </c>
      <c r="W31" s="231" t="b">
        <f t="shared" si="5"/>
        <v>1</v>
      </c>
    </row>
    <row r="32" spans="1:23" s="8" customFormat="1" ht="13.5">
      <c r="A32" s="236" t="s">
        <v>431</v>
      </c>
      <c r="B32" s="115" t="s">
        <v>90</v>
      </c>
      <c r="C32" s="10" t="s">
        <v>127</v>
      </c>
      <c r="D32" s="169">
        <v>103</v>
      </c>
      <c r="E32" s="10" t="s">
        <v>347</v>
      </c>
      <c r="F32" s="10" t="s">
        <v>91</v>
      </c>
      <c r="G32" s="143">
        <v>91</v>
      </c>
      <c r="H32" s="143">
        <v>91</v>
      </c>
      <c r="J32" s="136" t="s">
        <v>462</v>
      </c>
      <c r="K32" s="30" t="s">
        <v>90</v>
      </c>
      <c r="L32" s="197">
        <v>952</v>
      </c>
      <c r="M32" s="193">
        <v>103</v>
      </c>
      <c r="N32" s="192" t="s">
        <v>347</v>
      </c>
      <c r="O32" s="192" t="s">
        <v>91</v>
      </c>
      <c r="P32" s="194">
        <v>91</v>
      </c>
      <c r="Q32" s="194">
        <v>91</v>
      </c>
      <c r="R32" s="8" t="b">
        <f t="shared" si="0"/>
        <v>1</v>
      </c>
      <c r="S32" s="8" t="b">
        <f t="shared" si="1"/>
        <v>1</v>
      </c>
      <c r="T32" s="8" t="b">
        <f t="shared" si="2"/>
        <v>1</v>
      </c>
      <c r="U32" s="233" t="b">
        <f t="shared" si="3"/>
        <v>1</v>
      </c>
      <c r="V32" s="231" t="b">
        <f t="shared" si="4"/>
        <v>1</v>
      </c>
      <c r="W32" s="231" t="b">
        <f t="shared" si="5"/>
        <v>1</v>
      </c>
    </row>
    <row r="33" spans="1:23" s="8" customFormat="1" ht="25.5">
      <c r="A33" s="236" t="s">
        <v>177</v>
      </c>
      <c r="B33" s="27" t="s">
        <v>635</v>
      </c>
      <c r="C33" s="9" t="s">
        <v>129</v>
      </c>
      <c r="D33" s="169">
        <v>103</v>
      </c>
      <c r="E33" s="9" t="s">
        <v>378</v>
      </c>
      <c r="F33" s="9"/>
      <c r="G33" s="140">
        <f>G35</f>
        <v>1030.8</v>
      </c>
      <c r="H33" s="140">
        <f>H35</f>
        <v>1030.8</v>
      </c>
      <c r="J33" s="136" t="s">
        <v>463</v>
      </c>
      <c r="K33" s="27" t="s">
        <v>635</v>
      </c>
      <c r="L33" s="196">
        <v>952</v>
      </c>
      <c r="M33" s="190">
        <v>103</v>
      </c>
      <c r="N33" s="184" t="s">
        <v>378</v>
      </c>
      <c r="O33" s="184"/>
      <c r="P33" s="191">
        <v>1030.8</v>
      </c>
      <c r="Q33" s="191">
        <v>1030.8</v>
      </c>
      <c r="R33" s="8" t="b">
        <f t="shared" si="0"/>
        <v>1</v>
      </c>
      <c r="S33" s="8" t="b">
        <f t="shared" si="1"/>
        <v>1</v>
      </c>
      <c r="T33" s="8" t="b">
        <f t="shared" si="2"/>
        <v>1</v>
      </c>
      <c r="U33" s="233" t="b">
        <f t="shared" si="3"/>
        <v>1</v>
      </c>
      <c r="V33" s="231" t="b">
        <f t="shared" si="4"/>
        <v>1</v>
      </c>
      <c r="W33" s="231" t="b">
        <f t="shared" si="5"/>
        <v>1</v>
      </c>
    </row>
    <row r="34" spans="1:23" s="8" customFormat="1" ht="63.75">
      <c r="A34" s="236" t="s">
        <v>178</v>
      </c>
      <c r="B34" s="2" t="s">
        <v>309</v>
      </c>
      <c r="C34" s="9" t="s">
        <v>129</v>
      </c>
      <c r="D34" s="169">
        <v>103</v>
      </c>
      <c r="E34" s="9" t="s">
        <v>378</v>
      </c>
      <c r="F34" s="9" t="s">
        <v>266</v>
      </c>
      <c r="G34" s="140">
        <f>G35</f>
        <v>1030.8</v>
      </c>
      <c r="H34" s="140">
        <f>H35</f>
        <v>1030.8</v>
      </c>
      <c r="J34" s="136" t="s">
        <v>464</v>
      </c>
      <c r="K34" s="63" t="s">
        <v>309</v>
      </c>
      <c r="L34" s="196">
        <v>952</v>
      </c>
      <c r="M34" s="190">
        <v>103</v>
      </c>
      <c r="N34" s="184" t="s">
        <v>378</v>
      </c>
      <c r="O34" s="184" t="s">
        <v>266</v>
      </c>
      <c r="P34" s="191">
        <v>1030.8</v>
      </c>
      <c r="Q34" s="191">
        <v>1030.8</v>
      </c>
      <c r="R34" s="8" t="b">
        <f t="shared" si="0"/>
        <v>1</v>
      </c>
      <c r="S34" s="8" t="b">
        <f t="shared" si="1"/>
        <v>1</v>
      </c>
      <c r="T34" s="8" t="b">
        <f t="shared" si="2"/>
        <v>1</v>
      </c>
      <c r="U34" s="233" t="b">
        <f t="shared" si="3"/>
        <v>1</v>
      </c>
      <c r="V34" s="231" t="b">
        <f t="shared" si="4"/>
        <v>1</v>
      </c>
      <c r="W34" s="231" t="b">
        <f t="shared" si="5"/>
        <v>1</v>
      </c>
    </row>
    <row r="35" spans="1:23" s="8" customFormat="1" ht="27">
      <c r="A35" s="236" t="s">
        <v>278</v>
      </c>
      <c r="B35" s="115" t="s">
        <v>270</v>
      </c>
      <c r="C35" s="10" t="s">
        <v>129</v>
      </c>
      <c r="D35" s="169">
        <v>103</v>
      </c>
      <c r="E35" s="10" t="s">
        <v>378</v>
      </c>
      <c r="F35" s="10" t="s">
        <v>267</v>
      </c>
      <c r="G35" s="143">
        <v>1030.8</v>
      </c>
      <c r="H35" s="143">
        <v>1030.8</v>
      </c>
      <c r="J35" s="136" t="s">
        <v>465</v>
      </c>
      <c r="K35" s="30" t="s">
        <v>270</v>
      </c>
      <c r="L35" s="192" t="s">
        <v>452</v>
      </c>
      <c r="M35" s="193">
        <v>103</v>
      </c>
      <c r="N35" s="192" t="s">
        <v>378</v>
      </c>
      <c r="O35" s="192" t="s">
        <v>267</v>
      </c>
      <c r="P35" s="194">
        <v>1030.8</v>
      </c>
      <c r="Q35" s="194">
        <v>1030.8</v>
      </c>
      <c r="R35" s="8" t="b">
        <f t="shared" si="0"/>
        <v>1</v>
      </c>
      <c r="S35" s="8" t="b">
        <f t="shared" si="1"/>
        <v>1</v>
      </c>
      <c r="T35" s="8" t="b">
        <f t="shared" si="2"/>
        <v>1</v>
      </c>
      <c r="U35" s="233" t="b">
        <f t="shared" si="3"/>
        <v>1</v>
      </c>
      <c r="V35" s="231" t="b">
        <f t="shared" si="4"/>
        <v>1</v>
      </c>
      <c r="W35" s="231" t="b">
        <f t="shared" si="5"/>
        <v>1</v>
      </c>
    </row>
    <row r="36" spans="1:23" s="8" customFormat="1" ht="25.5">
      <c r="A36" s="236" t="s">
        <v>179</v>
      </c>
      <c r="B36" s="27" t="s">
        <v>467</v>
      </c>
      <c r="C36" s="9" t="s">
        <v>129</v>
      </c>
      <c r="D36" s="169">
        <v>103</v>
      </c>
      <c r="E36" s="9" t="s">
        <v>379</v>
      </c>
      <c r="F36" s="17"/>
      <c r="G36" s="144">
        <f>G38</f>
        <v>234</v>
      </c>
      <c r="H36" s="144">
        <f>H38</f>
        <v>234</v>
      </c>
      <c r="J36" s="136" t="s">
        <v>466</v>
      </c>
      <c r="K36" s="27" t="s">
        <v>467</v>
      </c>
      <c r="L36" s="196">
        <v>952</v>
      </c>
      <c r="M36" s="190">
        <v>103</v>
      </c>
      <c r="N36" s="184" t="s">
        <v>379</v>
      </c>
      <c r="O36" s="198"/>
      <c r="P36" s="199">
        <v>234</v>
      </c>
      <c r="Q36" s="199">
        <v>234</v>
      </c>
      <c r="R36" s="8" t="b">
        <f t="shared" si="0"/>
        <v>1</v>
      </c>
      <c r="S36" s="8" t="b">
        <f t="shared" si="1"/>
        <v>1</v>
      </c>
      <c r="T36" s="8" t="b">
        <f t="shared" si="2"/>
        <v>1</v>
      </c>
      <c r="U36" s="233" t="b">
        <f t="shared" si="3"/>
        <v>1</v>
      </c>
      <c r="V36" s="231" t="b">
        <f t="shared" si="4"/>
        <v>1</v>
      </c>
      <c r="W36" s="231" t="b">
        <f t="shared" si="5"/>
        <v>1</v>
      </c>
    </row>
    <row r="37" spans="1:23" s="8" customFormat="1" ht="63.75">
      <c r="A37" s="236" t="s">
        <v>180</v>
      </c>
      <c r="B37" s="2" t="s">
        <v>309</v>
      </c>
      <c r="C37" s="9" t="s">
        <v>129</v>
      </c>
      <c r="D37" s="169">
        <v>103</v>
      </c>
      <c r="E37" s="9" t="s">
        <v>379</v>
      </c>
      <c r="F37" s="9" t="s">
        <v>266</v>
      </c>
      <c r="G37" s="144">
        <f>G38</f>
        <v>234</v>
      </c>
      <c r="H37" s="144">
        <f>H38</f>
        <v>234</v>
      </c>
      <c r="J37" s="136" t="s">
        <v>468</v>
      </c>
      <c r="K37" s="63" t="s">
        <v>309</v>
      </c>
      <c r="L37" s="196">
        <v>952</v>
      </c>
      <c r="M37" s="190">
        <v>103</v>
      </c>
      <c r="N37" s="184" t="s">
        <v>379</v>
      </c>
      <c r="O37" s="184" t="s">
        <v>266</v>
      </c>
      <c r="P37" s="199">
        <v>234</v>
      </c>
      <c r="Q37" s="199">
        <v>234</v>
      </c>
      <c r="R37" s="8" t="b">
        <f t="shared" si="0"/>
        <v>1</v>
      </c>
      <c r="S37" s="8" t="b">
        <f t="shared" si="1"/>
        <v>1</v>
      </c>
      <c r="T37" s="8" t="b">
        <f t="shared" si="2"/>
        <v>1</v>
      </c>
      <c r="U37" s="233" t="b">
        <f t="shared" si="3"/>
        <v>1</v>
      </c>
      <c r="V37" s="231" t="b">
        <f t="shared" si="4"/>
        <v>1</v>
      </c>
      <c r="W37" s="231" t="b">
        <f t="shared" si="5"/>
        <v>1</v>
      </c>
    </row>
    <row r="38" spans="1:23" s="8" customFormat="1" ht="27">
      <c r="A38" s="236" t="s">
        <v>279</v>
      </c>
      <c r="B38" s="115" t="s">
        <v>270</v>
      </c>
      <c r="C38" s="10" t="s">
        <v>129</v>
      </c>
      <c r="D38" s="169">
        <v>103</v>
      </c>
      <c r="E38" s="10" t="s">
        <v>379</v>
      </c>
      <c r="F38" s="10" t="s">
        <v>267</v>
      </c>
      <c r="G38" s="145">
        <v>234</v>
      </c>
      <c r="H38" s="145">
        <v>234</v>
      </c>
      <c r="J38" s="136" t="s">
        <v>469</v>
      </c>
      <c r="K38" s="30" t="s">
        <v>270</v>
      </c>
      <c r="L38" s="197">
        <v>952</v>
      </c>
      <c r="M38" s="193">
        <v>103</v>
      </c>
      <c r="N38" s="192" t="s">
        <v>379</v>
      </c>
      <c r="O38" s="192" t="s">
        <v>267</v>
      </c>
      <c r="P38" s="200">
        <v>234</v>
      </c>
      <c r="Q38" s="200">
        <v>234</v>
      </c>
      <c r="R38" s="8" t="b">
        <f t="shared" si="0"/>
        <v>1</v>
      </c>
      <c r="S38" s="8" t="b">
        <f t="shared" si="1"/>
        <v>1</v>
      </c>
      <c r="T38" s="8" t="b">
        <f t="shared" si="2"/>
        <v>1</v>
      </c>
      <c r="U38" s="233" t="b">
        <f t="shared" si="3"/>
        <v>1</v>
      </c>
      <c r="V38" s="231" t="b">
        <f t="shared" si="4"/>
        <v>1</v>
      </c>
      <c r="W38" s="231" t="b">
        <f t="shared" si="5"/>
        <v>1</v>
      </c>
    </row>
    <row r="39" spans="1:23" s="8" customFormat="1" ht="63.75">
      <c r="A39" s="236" t="s">
        <v>183</v>
      </c>
      <c r="B39" s="3" t="s">
        <v>93</v>
      </c>
      <c r="C39" s="51" t="s">
        <v>134</v>
      </c>
      <c r="D39" s="169">
        <v>104</v>
      </c>
      <c r="E39" s="137"/>
      <c r="F39" s="83"/>
      <c r="G39" s="139">
        <f>G40+G43+G50+G53</f>
        <v>28172.4</v>
      </c>
      <c r="H39" s="139">
        <f>H40+H43+H50+H53</f>
        <v>28588.6</v>
      </c>
      <c r="J39" s="150" t="s">
        <v>212</v>
      </c>
      <c r="K39" s="35" t="s">
        <v>93</v>
      </c>
      <c r="L39" s="136">
        <v>934</v>
      </c>
      <c r="M39" s="187">
        <v>104</v>
      </c>
      <c r="N39" s="201"/>
      <c r="O39" s="136"/>
      <c r="P39" s="189">
        <v>28172.4</v>
      </c>
      <c r="Q39" s="189">
        <v>28588.6</v>
      </c>
      <c r="R39" s="8" t="b">
        <f t="shared" si="0"/>
        <v>1</v>
      </c>
      <c r="S39" s="8" t="b">
        <f t="shared" si="1"/>
        <v>1</v>
      </c>
      <c r="T39" s="8" t="b">
        <f t="shared" si="2"/>
        <v>1</v>
      </c>
      <c r="U39" s="233" t="b">
        <f t="shared" si="3"/>
        <v>1</v>
      </c>
      <c r="V39" s="231" t="b">
        <f t="shared" si="4"/>
        <v>1</v>
      </c>
      <c r="W39" s="231" t="b">
        <f t="shared" si="5"/>
        <v>1</v>
      </c>
    </row>
    <row r="40" spans="1:23" s="8" customFormat="1" ht="38.25">
      <c r="A40" s="236" t="s">
        <v>184</v>
      </c>
      <c r="B40" s="2" t="s">
        <v>47</v>
      </c>
      <c r="C40" s="9" t="s">
        <v>135</v>
      </c>
      <c r="D40" s="169">
        <v>104</v>
      </c>
      <c r="E40" s="9" t="s">
        <v>348</v>
      </c>
      <c r="F40" s="4"/>
      <c r="G40" s="140">
        <f>G42</f>
        <v>1226.1</v>
      </c>
      <c r="H40" s="140">
        <f>H42</f>
        <v>1227.1</v>
      </c>
      <c r="J40" s="150" t="s">
        <v>213</v>
      </c>
      <c r="K40" s="27" t="s">
        <v>47</v>
      </c>
      <c r="L40" s="196">
        <v>934</v>
      </c>
      <c r="M40" s="190">
        <v>104</v>
      </c>
      <c r="N40" s="184" t="s">
        <v>348</v>
      </c>
      <c r="O40" s="196"/>
      <c r="P40" s="191">
        <v>1226.1</v>
      </c>
      <c r="Q40" s="191">
        <v>1227.1</v>
      </c>
      <c r="R40" s="8" t="b">
        <f t="shared" si="0"/>
        <v>1</v>
      </c>
      <c r="S40" s="8" t="b">
        <f t="shared" si="1"/>
        <v>1</v>
      </c>
      <c r="T40" s="8" t="b">
        <f t="shared" si="2"/>
        <v>1</v>
      </c>
      <c r="U40" s="233" t="b">
        <f t="shared" si="3"/>
        <v>1</v>
      </c>
      <c r="V40" s="231" t="b">
        <f t="shared" si="4"/>
        <v>1</v>
      </c>
      <c r="W40" s="231" t="b">
        <f t="shared" si="5"/>
        <v>1</v>
      </c>
    </row>
    <row r="41" spans="1:23" s="8" customFormat="1" ht="63.75">
      <c r="A41" s="236" t="s">
        <v>185</v>
      </c>
      <c r="B41" s="2" t="s">
        <v>309</v>
      </c>
      <c r="C41" s="9" t="s">
        <v>135</v>
      </c>
      <c r="D41" s="169">
        <v>104</v>
      </c>
      <c r="E41" s="9" t="s">
        <v>348</v>
      </c>
      <c r="F41" s="4">
        <v>100</v>
      </c>
      <c r="G41" s="140">
        <f>G42</f>
        <v>1226.1</v>
      </c>
      <c r="H41" s="140">
        <f>H42</f>
        <v>1227.1</v>
      </c>
      <c r="J41" s="150" t="s">
        <v>289</v>
      </c>
      <c r="K41" s="63" t="s">
        <v>309</v>
      </c>
      <c r="L41" s="196">
        <v>934</v>
      </c>
      <c r="M41" s="190">
        <v>104</v>
      </c>
      <c r="N41" s="184" t="s">
        <v>348</v>
      </c>
      <c r="O41" s="196">
        <v>100</v>
      </c>
      <c r="P41" s="191">
        <v>1226.1</v>
      </c>
      <c r="Q41" s="191">
        <v>1227.1</v>
      </c>
      <c r="R41" s="8" t="b">
        <f t="shared" si="0"/>
        <v>1</v>
      </c>
      <c r="S41" s="8" t="b">
        <f t="shared" si="1"/>
        <v>1</v>
      </c>
      <c r="T41" s="8" t="b">
        <f t="shared" si="2"/>
        <v>1</v>
      </c>
      <c r="U41" s="233" t="b">
        <f t="shared" si="3"/>
        <v>1</v>
      </c>
      <c r="V41" s="231" t="b">
        <f t="shared" si="4"/>
        <v>1</v>
      </c>
      <c r="W41" s="231" t="b">
        <f t="shared" si="5"/>
        <v>1</v>
      </c>
    </row>
    <row r="42" spans="1:23" s="8" customFormat="1" ht="27">
      <c r="A42" s="236" t="s">
        <v>280</v>
      </c>
      <c r="B42" s="115" t="s">
        <v>270</v>
      </c>
      <c r="C42" s="10" t="s">
        <v>136</v>
      </c>
      <c r="D42" s="169">
        <v>104</v>
      </c>
      <c r="E42" s="10" t="s">
        <v>348</v>
      </c>
      <c r="F42" s="10" t="s">
        <v>267</v>
      </c>
      <c r="G42" s="143">
        <v>1226.1</v>
      </c>
      <c r="H42" s="143">
        <v>1227.1</v>
      </c>
      <c r="J42" s="150" t="s">
        <v>471</v>
      </c>
      <c r="K42" s="30" t="s">
        <v>270</v>
      </c>
      <c r="L42" s="192" t="s">
        <v>470</v>
      </c>
      <c r="M42" s="193">
        <v>104</v>
      </c>
      <c r="N42" s="192" t="s">
        <v>348</v>
      </c>
      <c r="O42" s="192" t="s">
        <v>267</v>
      </c>
      <c r="P42" s="194">
        <v>1226.1</v>
      </c>
      <c r="Q42" s="194">
        <v>1227.1</v>
      </c>
      <c r="R42" s="8" t="b">
        <f t="shared" si="0"/>
        <v>1</v>
      </c>
      <c r="S42" s="8" t="b">
        <f t="shared" si="1"/>
        <v>1</v>
      </c>
      <c r="T42" s="8" t="b">
        <f t="shared" si="2"/>
        <v>1</v>
      </c>
      <c r="U42" s="233" t="b">
        <f t="shared" si="3"/>
        <v>1</v>
      </c>
      <c r="V42" s="231" t="b">
        <f t="shared" si="4"/>
        <v>1</v>
      </c>
      <c r="W42" s="231" t="b">
        <f t="shared" si="5"/>
        <v>1</v>
      </c>
    </row>
    <row r="43" spans="1:23" s="8" customFormat="1" ht="38.25">
      <c r="A43" s="236" t="s">
        <v>186</v>
      </c>
      <c r="B43" s="2" t="s">
        <v>65</v>
      </c>
      <c r="C43" s="9" t="s">
        <v>136</v>
      </c>
      <c r="D43" s="169">
        <v>104</v>
      </c>
      <c r="E43" s="9" t="s">
        <v>349</v>
      </c>
      <c r="F43" s="9"/>
      <c r="G43" s="140">
        <f>G45+G47+G49</f>
        <v>24328.4</v>
      </c>
      <c r="H43" s="140">
        <f>H45+H47+H49</f>
        <v>24734.9</v>
      </c>
      <c r="J43" s="150" t="s">
        <v>472</v>
      </c>
      <c r="K43" s="27" t="s">
        <v>65</v>
      </c>
      <c r="L43" s="196">
        <v>934</v>
      </c>
      <c r="M43" s="190">
        <v>104</v>
      </c>
      <c r="N43" s="184" t="s">
        <v>349</v>
      </c>
      <c r="O43" s="184"/>
      <c r="P43" s="191">
        <v>24328.4</v>
      </c>
      <c r="Q43" s="191">
        <v>24734.9</v>
      </c>
      <c r="R43" s="8" t="b">
        <f t="shared" si="0"/>
        <v>1</v>
      </c>
      <c r="S43" s="8" t="b">
        <f t="shared" si="1"/>
        <v>1</v>
      </c>
      <c r="T43" s="8" t="b">
        <f t="shared" si="2"/>
        <v>1</v>
      </c>
      <c r="U43" s="233" t="b">
        <f t="shared" si="3"/>
        <v>1</v>
      </c>
      <c r="V43" s="231" t="b">
        <f t="shared" si="4"/>
        <v>1</v>
      </c>
      <c r="W43" s="231" t="b">
        <f t="shared" si="5"/>
        <v>1</v>
      </c>
    </row>
    <row r="44" spans="1:23" s="8" customFormat="1" ht="63.75">
      <c r="A44" s="236" t="s">
        <v>187</v>
      </c>
      <c r="B44" s="2" t="s">
        <v>309</v>
      </c>
      <c r="C44" s="9" t="s">
        <v>136</v>
      </c>
      <c r="D44" s="169">
        <v>104</v>
      </c>
      <c r="E44" s="9" t="s">
        <v>349</v>
      </c>
      <c r="F44" s="9" t="s">
        <v>266</v>
      </c>
      <c r="G44" s="140">
        <f>G45</f>
        <v>20089.7</v>
      </c>
      <c r="H44" s="140">
        <f>H45</f>
        <v>20225.2</v>
      </c>
      <c r="J44" s="150" t="s">
        <v>473</v>
      </c>
      <c r="K44" s="63" t="s">
        <v>309</v>
      </c>
      <c r="L44" s="196">
        <v>934</v>
      </c>
      <c r="M44" s="190">
        <v>104</v>
      </c>
      <c r="N44" s="184" t="s">
        <v>349</v>
      </c>
      <c r="O44" s="184" t="s">
        <v>266</v>
      </c>
      <c r="P44" s="191">
        <v>20089.7</v>
      </c>
      <c r="Q44" s="191">
        <v>20225.2</v>
      </c>
      <c r="R44" s="8" t="b">
        <f t="shared" si="0"/>
        <v>1</v>
      </c>
      <c r="S44" s="8" t="b">
        <f t="shared" si="1"/>
        <v>1</v>
      </c>
      <c r="T44" s="8" t="b">
        <f t="shared" si="2"/>
        <v>1</v>
      </c>
      <c r="U44" s="233" t="b">
        <f t="shared" si="3"/>
        <v>1</v>
      </c>
      <c r="V44" s="231" t="b">
        <f t="shared" si="4"/>
        <v>1</v>
      </c>
      <c r="W44" s="231" t="b">
        <f t="shared" si="5"/>
        <v>1</v>
      </c>
    </row>
    <row r="45" spans="1:23" s="8" customFormat="1" ht="27">
      <c r="A45" s="236" t="s">
        <v>281</v>
      </c>
      <c r="B45" s="115" t="s">
        <v>270</v>
      </c>
      <c r="C45" s="10" t="s">
        <v>263</v>
      </c>
      <c r="D45" s="169">
        <v>104</v>
      </c>
      <c r="E45" s="10" t="s">
        <v>349</v>
      </c>
      <c r="F45" s="10" t="s">
        <v>267</v>
      </c>
      <c r="G45" s="143">
        <v>20089.7</v>
      </c>
      <c r="H45" s="143">
        <v>20225.2</v>
      </c>
      <c r="J45" s="150" t="s">
        <v>474</v>
      </c>
      <c r="K45" s="30" t="s">
        <v>270</v>
      </c>
      <c r="L45" s="197">
        <v>934</v>
      </c>
      <c r="M45" s="193">
        <v>104</v>
      </c>
      <c r="N45" s="192" t="s">
        <v>349</v>
      </c>
      <c r="O45" s="192" t="s">
        <v>267</v>
      </c>
      <c r="P45" s="194">
        <v>20089.7</v>
      </c>
      <c r="Q45" s="194">
        <v>20225.2</v>
      </c>
      <c r="R45" s="8" t="b">
        <f t="shared" si="0"/>
        <v>1</v>
      </c>
      <c r="S45" s="8" t="b">
        <f t="shared" si="1"/>
        <v>1</v>
      </c>
      <c r="T45" s="8" t="b">
        <f t="shared" si="2"/>
        <v>1</v>
      </c>
      <c r="U45" s="233" t="b">
        <f t="shared" si="3"/>
        <v>1</v>
      </c>
      <c r="V45" s="231" t="b">
        <f t="shared" si="4"/>
        <v>1</v>
      </c>
      <c r="W45" s="231" t="b">
        <f t="shared" si="5"/>
        <v>1</v>
      </c>
    </row>
    <row r="46" spans="1:23" s="8" customFormat="1" ht="25.5">
      <c r="A46" s="236" t="s">
        <v>188</v>
      </c>
      <c r="B46" s="2" t="s">
        <v>271</v>
      </c>
      <c r="C46" s="9" t="s">
        <v>136</v>
      </c>
      <c r="D46" s="169">
        <v>104</v>
      </c>
      <c r="E46" s="9" t="s">
        <v>349</v>
      </c>
      <c r="F46" s="9" t="s">
        <v>268</v>
      </c>
      <c r="G46" s="143">
        <f>G47</f>
        <v>4213.7</v>
      </c>
      <c r="H46" s="143">
        <f>H47</f>
        <v>4484.7</v>
      </c>
      <c r="J46" s="150" t="s">
        <v>475</v>
      </c>
      <c r="K46" s="63" t="s">
        <v>271</v>
      </c>
      <c r="L46" s="196">
        <v>934</v>
      </c>
      <c r="M46" s="190">
        <v>104</v>
      </c>
      <c r="N46" s="184" t="s">
        <v>349</v>
      </c>
      <c r="O46" s="184" t="s">
        <v>268</v>
      </c>
      <c r="P46" s="194">
        <v>4213.7</v>
      </c>
      <c r="Q46" s="194">
        <v>4484.7</v>
      </c>
      <c r="R46" s="8" t="b">
        <f t="shared" si="0"/>
        <v>1</v>
      </c>
      <c r="S46" s="8" t="b">
        <f t="shared" si="1"/>
        <v>1</v>
      </c>
      <c r="T46" s="8" t="b">
        <f t="shared" si="2"/>
        <v>1</v>
      </c>
      <c r="U46" s="233" t="b">
        <f t="shared" si="3"/>
        <v>1</v>
      </c>
      <c r="V46" s="231" t="b">
        <f t="shared" si="4"/>
        <v>1</v>
      </c>
      <c r="W46" s="231" t="b">
        <f t="shared" si="5"/>
        <v>1</v>
      </c>
    </row>
    <row r="47" spans="1:23" s="8" customFormat="1" ht="27">
      <c r="A47" s="236" t="s">
        <v>189</v>
      </c>
      <c r="B47" s="115" t="s">
        <v>272</v>
      </c>
      <c r="C47" s="32" t="s">
        <v>136</v>
      </c>
      <c r="D47" s="169">
        <v>104</v>
      </c>
      <c r="E47" s="32" t="s">
        <v>349</v>
      </c>
      <c r="F47" s="32" t="s">
        <v>89</v>
      </c>
      <c r="G47" s="143">
        <v>4213.7</v>
      </c>
      <c r="H47" s="143">
        <v>4484.7</v>
      </c>
      <c r="J47" s="150" t="s">
        <v>476</v>
      </c>
      <c r="K47" s="30" t="s">
        <v>272</v>
      </c>
      <c r="L47" s="197">
        <v>934</v>
      </c>
      <c r="M47" s="193">
        <v>104</v>
      </c>
      <c r="N47" s="192" t="s">
        <v>349</v>
      </c>
      <c r="O47" s="192" t="s">
        <v>89</v>
      </c>
      <c r="P47" s="194">
        <v>4213.7</v>
      </c>
      <c r="Q47" s="194">
        <v>4484.7</v>
      </c>
      <c r="R47" s="8" t="b">
        <f t="shared" si="0"/>
        <v>1</v>
      </c>
      <c r="S47" s="8" t="b">
        <f t="shared" si="1"/>
        <v>1</v>
      </c>
      <c r="T47" s="8" t="b">
        <f t="shared" si="2"/>
        <v>1</v>
      </c>
      <c r="U47" s="233" t="b">
        <f t="shared" si="3"/>
        <v>1</v>
      </c>
      <c r="V47" s="231" t="b">
        <f t="shared" si="4"/>
        <v>1</v>
      </c>
      <c r="W47" s="231" t="b">
        <f t="shared" si="5"/>
        <v>1</v>
      </c>
    </row>
    <row r="48" spans="1:23" s="8" customFormat="1" ht="13.5">
      <c r="A48" s="236" t="s">
        <v>190</v>
      </c>
      <c r="B48" s="234" t="s">
        <v>273</v>
      </c>
      <c r="C48" s="9" t="s">
        <v>136</v>
      </c>
      <c r="D48" s="169">
        <v>104</v>
      </c>
      <c r="E48" s="9" t="s">
        <v>349</v>
      </c>
      <c r="F48" s="9" t="s">
        <v>269</v>
      </c>
      <c r="G48" s="143">
        <f>G49</f>
        <v>25</v>
      </c>
      <c r="H48" s="143">
        <f>H49</f>
        <v>25</v>
      </c>
      <c r="J48" s="150" t="s">
        <v>477</v>
      </c>
      <c r="K48" s="64" t="s">
        <v>273</v>
      </c>
      <c r="L48" s="196">
        <v>934</v>
      </c>
      <c r="M48" s="190">
        <v>104</v>
      </c>
      <c r="N48" s="184" t="s">
        <v>349</v>
      </c>
      <c r="O48" s="184" t="s">
        <v>269</v>
      </c>
      <c r="P48" s="191">
        <v>25</v>
      </c>
      <c r="Q48" s="191">
        <v>25</v>
      </c>
      <c r="R48" s="8" t="b">
        <f t="shared" si="0"/>
        <v>1</v>
      </c>
      <c r="S48" s="8" t="b">
        <f t="shared" si="1"/>
        <v>1</v>
      </c>
      <c r="T48" s="8" t="b">
        <f t="shared" si="2"/>
        <v>1</v>
      </c>
      <c r="U48" s="233" t="b">
        <f t="shared" si="3"/>
        <v>1</v>
      </c>
      <c r="V48" s="231" t="b">
        <f t="shared" si="4"/>
        <v>1</v>
      </c>
      <c r="W48" s="231" t="b">
        <f t="shared" si="5"/>
        <v>1</v>
      </c>
    </row>
    <row r="49" spans="1:23" s="8" customFormat="1" ht="13.5">
      <c r="A49" s="236" t="s">
        <v>191</v>
      </c>
      <c r="B49" s="115" t="s">
        <v>90</v>
      </c>
      <c r="C49" s="10" t="s">
        <v>264</v>
      </c>
      <c r="D49" s="169">
        <v>104</v>
      </c>
      <c r="E49" s="9" t="s">
        <v>349</v>
      </c>
      <c r="F49" s="10" t="s">
        <v>91</v>
      </c>
      <c r="G49" s="143">
        <v>25</v>
      </c>
      <c r="H49" s="143">
        <v>25</v>
      </c>
      <c r="J49" s="150" t="s">
        <v>478</v>
      </c>
      <c r="K49" s="39" t="s">
        <v>90</v>
      </c>
      <c r="L49" s="197">
        <v>934</v>
      </c>
      <c r="M49" s="193">
        <v>104</v>
      </c>
      <c r="N49" s="192" t="s">
        <v>349</v>
      </c>
      <c r="O49" s="192" t="s">
        <v>91</v>
      </c>
      <c r="P49" s="194">
        <v>25</v>
      </c>
      <c r="Q49" s="194">
        <v>25</v>
      </c>
      <c r="R49" s="8" t="b">
        <f t="shared" si="0"/>
        <v>1</v>
      </c>
      <c r="S49" s="8" t="b">
        <f t="shared" si="1"/>
        <v>1</v>
      </c>
      <c r="T49" s="8" t="b">
        <f>E49=N49</f>
        <v>1</v>
      </c>
      <c r="U49" s="233" t="b">
        <f t="shared" si="3"/>
        <v>1</v>
      </c>
      <c r="V49" s="231" t="b">
        <f t="shared" si="4"/>
        <v>1</v>
      </c>
      <c r="W49" s="231" t="b">
        <f t="shared" si="5"/>
        <v>1</v>
      </c>
    </row>
    <row r="50" spans="1:23" s="8" customFormat="1" ht="51">
      <c r="A50" s="236" t="s">
        <v>193</v>
      </c>
      <c r="B50" s="2" t="s">
        <v>316</v>
      </c>
      <c r="C50" s="9" t="s">
        <v>135</v>
      </c>
      <c r="D50" s="169">
        <v>104</v>
      </c>
      <c r="E50" s="9" t="s">
        <v>351</v>
      </c>
      <c r="F50" s="9"/>
      <c r="G50" s="140">
        <f>G52</f>
        <v>7.5</v>
      </c>
      <c r="H50" s="140">
        <f>H52</f>
        <v>7.8</v>
      </c>
      <c r="J50" s="150" t="s">
        <v>479</v>
      </c>
      <c r="K50" s="2" t="s">
        <v>316</v>
      </c>
      <c r="L50" s="196">
        <v>934</v>
      </c>
      <c r="M50" s="190">
        <v>104</v>
      </c>
      <c r="N50" s="184" t="s">
        <v>351</v>
      </c>
      <c r="O50" s="184"/>
      <c r="P50" s="191">
        <v>7.5</v>
      </c>
      <c r="Q50" s="191">
        <v>7.8</v>
      </c>
      <c r="R50" s="8" t="b">
        <f t="shared" si="0"/>
        <v>1</v>
      </c>
      <c r="S50" s="8" t="b">
        <f t="shared" si="1"/>
        <v>1</v>
      </c>
      <c r="T50" s="8" t="b">
        <f t="shared" si="2"/>
        <v>1</v>
      </c>
      <c r="U50" s="233" t="b">
        <f t="shared" si="3"/>
        <v>1</v>
      </c>
      <c r="V50" s="231" t="b">
        <f t="shared" si="4"/>
        <v>1</v>
      </c>
      <c r="W50" s="231" t="b">
        <f t="shared" si="5"/>
        <v>1</v>
      </c>
    </row>
    <row r="51" spans="1:23" s="8" customFormat="1" ht="25.5">
      <c r="A51" s="236" t="s">
        <v>194</v>
      </c>
      <c r="B51" s="2" t="s">
        <v>271</v>
      </c>
      <c r="C51" s="9" t="s">
        <v>135</v>
      </c>
      <c r="D51" s="169">
        <v>104</v>
      </c>
      <c r="E51" s="9" t="s">
        <v>351</v>
      </c>
      <c r="F51" s="9" t="s">
        <v>268</v>
      </c>
      <c r="G51" s="140">
        <f>G52</f>
        <v>7.5</v>
      </c>
      <c r="H51" s="140">
        <f>H52</f>
        <v>7.8</v>
      </c>
      <c r="J51" s="150" t="s">
        <v>480</v>
      </c>
      <c r="K51" s="68" t="s">
        <v>271</v>
      </c>
      <c r="L51" s="196">
        <v>934</v>
      </c>
      <c r="M51" s="190">
        <v>104</v>
      </c>
      <c r="N51" s="184" t="s">
        <v>351</v>
      </c>
      <c r="O51" s="184" t="s">
        <v>268</v>
      </c>
      <c r="P51" s="191">
        <v>7.5</v>
      </c>
      <c r="Q51" s="191">
        <v>7.8</v>
      </c>
      <c r="R51" s="8" t="b">
        <f t="shared" si="0"/>
        <v>1</v>
      </c>
      <c r="S51" s="8" t="b">
        <f t="shared" si="1"/>
        <v>1</v>
      </c>
      <c r="T51" s="8" t="b">
        <f t="shared" si="2"/>
        <v>1</v>
      </c>
      <c r="U51" s="233" t="b">
        <f t="shared" si="3"/>
        <v>1</v>
      </c>
      <c r="V51" s="231" t="b">
        <f t="shared" si="4"/>
        <v>1</v>
      </c>
      <c r="W51" s="231" t="b">
        <f t="shared" si="5"/>
        <v>1</v>
      </c>
    </row>
    <row r="52" spans="1:23" s="8" customFormat="1" ht="27">
      <c r="A52" s="236" t="s">
        <v>282</v>
      </c>
      <c r="B52" s="115" t="s">
        <v>272</v>
      </c>
      <c r="C52" s="10" t="s">
        <v>135</v>
      </c>
      <c r="D52" s="169">
        <v>104</v>
      </c>
      <c r="E52" s="10" t="s">
        <v>351</v>
      </c>
      <c r="F52" s="10" t="s">
        <v>89</v>
      </c>
      <c r="G52" s="143">
        <v>7.5</v>
      </c>
      <c r="H52" s="143">
        <v>7.8</v>
      </c>
      <c r="J52" s="150" t="s">
        <v>481</v>
      </c>
      <c r="K52" s="119" t="s">
        <v>272</v>
      </c>
      <c r="L52" s="197">
        <v>934</v>
      </c>
      <c r="M52" s="193">
        <v>104</v>
      </c>
      <c r="N52" s="192" t="s">
        <v>351</v>
      </c>
      <c r="O52" s="192" t="s">
        <v>89</v>
      </c>
      <c r="P52" s="194">
        <v>7.5</v>
      </c>
      <c r="Q52" s="194">
        <v>7.8</v>
      </c>
      <c r="R52" s="8" t="b">
        <f aca="true" t="shared" si="6" ref="R52:R83">B52=K52</f>
        <v>1</v>
      </c>
      <c r="S52" s="8" t="b">
        <f t="shared" si="1"/>
        <v>1</v>
      </c>
      <c r="T52" s="8" t="b">
        <f t="shared" si="2"/>
        <v>1</v>
      </c>
      <c r="U52" s="233" t="b">
        <f t="shared" si="3"/>
        <v>1</v>
      </c>
      <c r="V52" s="231" t="b">
        <f t="shared" si="4"/>
        <v>1</v>
      </c>
      <c r="W52" s="231" t="b">
        <f t="shared" si="5"/>
        <v>1</v>
      </c>
    </row>
    <row r="53" spans="1:23" s="8" customFormat="1" ht="51">
      <c r="A53" s="236" t="s">
        <v>340</v>
      </c>
      <c r="B53" s="27" t="s">
        <v>317</v>
      </c>
      <c r="C53" s="9" t="s">
        <v>136</v>
      </c>
      <c r="D53" s="169">
        <v>104</v>
      </c>
      <c r="E53" s="9" t="s">
        <v>350</v>
      </c>
      <c r="F53" s="9"/>
      <c r="G53" s="143">
        <f>G54+G56</f>
        <v>2610.3999999999996</v>
      </c>
      <c r="H53" s="143">
        <f>H54+H56</f>
        <v>2618.7999999999997</v>
      </c>
      <c r="J53" s="149" t="s">
        <v>482</v>
      </c>
      <c r="K53" s="27" t="s">
        <v>317</v>
      </c>
      <c r="L53" s="196">
        <v>934</v>
      </c>
      <c r="M53" s="190">
        <v>104</v>
      </c>
      <c r="N53" s="184" t="s">
        <v>350</v>
      </c>
      <c r="O53" s="184"/>
      <c r="P53" s="191">
        <v>2610.3999999999996</v>
      </c>
      <c r="Q53" s="191">
        <v>2618.7999999999997</v>
      </c>
      <c r="R53" s="8" t="b">
        <f t="shared" si="6"/>
        <v>1</v>
      </c>
      <c r="S53" s="8" t="b">
        <f t="shared" si="1"/>
        <v>1</v>
      </c>
      <c r="T53" s="8" t="b">
        <f t="shared" si="2"/>
        <v>1</v>
      </c>
      <c r="U53" s="233" t="b">
        <f t="shared" si="3"/>
        <v>1</v>
      </c>
      <c r="V53" s="231" t="b">
        <f t="shared" si="4"/>
        <v>1</v>
      </c>
      <c r="W53" s="231" t="b">
        <f t="shared" si="5"/>
        <v>1</v>
      </c>
    </row>
    <row r="54" spans="1:23" s="8" customFormat="1" ht="63.75">
      <c r="A54" s="236" t="s">
        <v>341</v>
      </c>
      <c r="B54" s="2" t="s">
        <v>309</v>
      </c>
      <c r="C54" s="9" t="s">
        <v>136</v>
      </c>
      <c r="D54" s="169">
        <v>104</v>
      </c>
      <c r="E54" s="9" t="s">
        <v>350</v>
      </c>
      <c r="F54" s="9" t="s">
        <v>266</v>
      </c>
      <c r="G54" s="143">
        <f>G55</f>
        <v>2405.2</v>
      </c>
      <c r="H54" s="143">
        <f>H55</f>
        <v>2405.2</v>
      </c>
      <c r="J54" s="149" t="s">
        <v>483</v>
      </c>
      <c r="K54" s="158" t="s">
        <v>309</v>
      </c>
      <c r="L54" s="196">
        <v>934</v>
      </c>
      <c r="M54" s="190">
        <v>104</v>
      </c>
      <c r="N54" s="184" t="s">
        <v>350</v>
      </c>
      <c r="O54" s="184" t="s">
        <v>266</v>
      </c>
      <c r="P54" s="191">
        <v>2405.2</v>
      </c>
      <c r="Q54" s="191">
        <v>2405.2</v>
      </c>
      <c r="R54" s="8" t="b">
        <f t="shared" si="6"/>
        <v>1</v>
      </c>
      <c r="S54" s="8" t="b">
        <f t="shared" si="1"/>
        <v>1</v>
      </c>
      <c r="T54" s="8" t="b">
        <f t="shared" si="2"/>
        <v>1</v>
      </c>
      <c r="U54" s="233" t="b">
        <f t="shared" si="3"/>
        <v>1</v>
      </c>
      <c r="V54" s="231" t="b">
        <f t="shared" si="4"/>
        <v>1</v>
      </c>
      <c r="W54" s="231" t="b">
        <f t="shared" si="5"/>
        <v>1</v>
      </c>
    </row>
    <row r="55" spans="1:23" s="8" customFormat="1" ht="27">
      <c r="A55" s="236" t="s">
        <v>342</v>
      </c>
      <c r="B55" s="115" t="s">
        <v>270</v>
      </c>
      <c r="C55" s="10" t="s">
        <v>263</v>
      </c>
      <c r="D55" s="169">
        <v>104</v>
      </c>
      <c r="E55" s="10" t="s">
        <v>350</v>
      </c>
      <c r="F55" s="10" t="s">
        <v>267</v>
      </c>
      <c r="G55" s="143">
        <v>2405.2</v>
      </c>
      <c r="H55" s="143">
        <v>2405.2</v>
      </c>
      <c r="J55" s="149" t="s">
        <v>484</v>
      </c>
      <c r="K55" s="69" t="s">
        <v>270</v>
      </c>
      <c r="L55" s="197">
        <v>934</v>
      </c>
      <c r="M55" s="193">
        <v>104</v>
      </c>
      <c r="N55" s="192" t="s">
        <v>350</v>
      </c>
      <c r="O55" s="192" t="s">
        <v>267</v>
      </c>
      <c r="P55" s="194">
        <v>2405.2</v>
      </c>
      <c r="Q55" s="191">
        <v>2405.2</v>
      </c>
      <c r="R55" s="8" t="b">
        <f t="shared" si="6"/>
        <v>1</v>
      </c>
      <c r="S55" s="8" t="b">
        <f t="shared" si="1"/>
        <v>1</v>
      </c>
      <c r="T55" s="8" t="b">
        <f t="shared" si="2"/>
        <v>1</v>
      </c>
      <c r="U55" s="233" t="b">
        <f t="shared" si="3"/>
        <v>1</v>
      </c>
      <c r="V55" s="231" t="b">
        <f t="shared" si="4"/>
        <v>1</v>
      </c>
      <c r="W55" s="231" t="b">
        <f t="shared" si="5"/>
        <v>1</v>
      </c>
    </row>
    <row r="56" spans="1:23" s="8" customFormat="1" ht="25.5">
      <c r="A56" s="236" t="s">
        <v>343</v>
      </c>
      <c r="B56" s="2" t="s">
        <v>271</v>
      </c>
      <c r="C56" s="9" t="s">
        <v>136</v>
      </c>
      <c r="D56" s="169">
        <v>104</v>
      </c>
      <c r="E56" s="9" t="s">
        <v>350</v>
      </c>
      <c r="F56" s="9" t="s">
        <v>268</v>
      </c>
      <c r="G56" s="143">
        <f>G57</f>
        <v>205.2</v>
      </c>
      <c r="H56" s="143">
        <f>H57</f>
        <v>213.6</v>
      </c>
      <c r="J56" s="149" t="s">
        <v>485</v>
      </c>
      <c r="K56" s="158" t="s">
        <v>271</v>
      </c>
      <c r="L56" s="196">
        <v>934</v>
      </c>
      <c r="M56" s="190">
        <v>104</v>
      </c>
      <c r="N56" s="184" t="s">
        <v>350</v>
      </c>
      <c r="O56" s="184" t="s">
        <v>268</v>
      </c>
      <c r="P56" s="191">
        <v>205.2</v>
      </c>
      <c r="Q56" s="191">
        <v>213.6</v>
      </c>
      <c r="R56" s="8" t="b">
        <f t="shared" si="6"/>
        <v>1</v>
      </c>
      <c r="S56" s="8" t="b">
        <f t="shared" si="1"/>
        <v>1</v>
      </c>
      <c r="T56" s="8" t="b">
        <f t="shared" si="2"/>
        <v>1</v>
      </c>
      <c r="U56" s="233" t="b">
        <f t="shared" si="3"/>
        <v>1</v>
      </c>
      <c r="V56" s="231" t="b">
        <f t="shared" si="4"/>
        <v>1</v>
      </c>
      <c r="W56" s="231" t="b">
        <f t="shared" si="5"/>
        <v>1</v>
      </c>
    </row>
    <row r="57" spans="1:23" s="8" customFormat="1" ht="27">
      <c r="A57" s="236" t="s">
        <v>344</v>
      </c>
      <c r="B57" s="115" t="s">
        <v>272</v>
      </c>
      <c r="C57" s="32" t="s">
        <v>136</v>
      </c>
      <c r="D57" s="169">
        <v>104</v>
      </c>
      <c r="E57" s="32" t="s">
        <v>350</v>
      </c>
      <c r="F57" s="32" t="s">
        <v>89</v>
      </c>
      <c r="G57" s="143">
        <v>205.2</v>
      </c>
      <c r="H57" s="143">
        <v>213.6</v>
      </c>
      <c r="J57" s="149" t="s">
        <v>486</v>
      </c>
      <c r="K57" s="69" t="s">
        <v>272</v>
      </c>
      <c r="L57" s="197">
        <v>934</v>
      </c>
      <c r="M57" s="193">
        <v>104</v>
      </c>
      <c r="N57" s="192" t="s">
        <v>350</v>
      </c>
      <c r="O57" s="192" t="s">
        <v>89</v>
      </c>
      <c r="P57" s="194">
        <v>205.2</v>
      </c>
      <c r="Q57" s="191">
        <v>213.6</v>
      </c>
      <c r="R57" s="8" t="b">
        <f t="shared" si="6"/>
        <v>1</v>
      </c>
      <c r="S57" s="8" t="b">
        <f t="shared" si="1"/>
        <v>1</v>
      </c>
      <c r="T57" s="8" t="b">
        <f t="shared" si="2"/>
        <v>1</v>
      </c>
      <c r="U57" s="233" t="b">
        <f t="shared" si="3"/>
        <v>1</v>
      </c>
      <c r="V57" s="231" t="b">
        <f t="shared" si="4"/>
        <v>1</v>
      </c>
      <c r="W57" s="231" t="b">
        <f t="shared" si="5"/>
        <v>1</v>
      </c>
    </row>
    <row r="58" spans="1:23" s="8" customFormat="1" ht="25.5">
      <c r="A58" s="236" t="s">
        <v>195</v>
      </c>
      <c r="B58" s="35" t="s">
        <v>34</v>
      </c>
      <c r="C58" s="52" t="s">
        <v>132</v>
      </c>
      <c r="D58" s="169">
        <v>107</v>
      </c>
      <c r="E58" s="36"/>
      <c r="F58" s="37"/>
      <c r="G58" s="139">
        <f>G59</f>
        <v>1001.6</v>
      </c>
      <c r="H58" s="139">
        <f>H59</f>
        <v>1002.4000000000001</v>
      </c>
      <c r="J58" s="136" t="s">
        <v>216</v>
      </c>
      <c r="K58" s="117" t="s">
        <v>34</v>
      </c>
      <c r="L58" s="202">
        <v>990</v>
      </c>
      <c r="M58" s="203">
        <v>107</v>
      </c>
      <c r="N58" s="204"/>
      <c r="O58" s="205"/>
      <c r="P58" s="206">
        <v>1001.6</v>
      </c>
      <c r="Q58" s="206">
        <v>1002.4000000000001</v>
      </c>
      <c r="R58" s="8" t="b">
        <f t="shared" si="6"/>
        <v>1</v>
      </c>
      <c r="S58" s="8" t="b">
        <f t="shared" si="1"/>
        <v>1</v>
      </c>
      <c r="T58" s="8" t="b">
        <f t="shared" si="2"/>
        <v>1</v>
      </c>
      <c r="U58" s="233" t="b">
        <f t="shared" si="3"/>
        <v>1</v>
      </c>
      <c r="V58" s="231" t="b">
        <f t="shared" si="4"/>
        <v>1</v>
      </c>
      <c r="W58" s="231" t="b">
        <f t="shared" si="5"/>
        <v>1</v>
      </c>
    </row>
    <row r="59" spans="1:23" s="8" customFormat="1" ht="25.5">
      <c r="A59" s="236" t="s">
        <v>196</v>
      </c>
      <c r="B59" s="27" t="s">
        <v>81</v>
      </c>
      <c r="C59" s="29" t="s">
        <v>133</v>
      </c>
      <c r="D59" s="169">
        <v>107</v>
      </c>
      <c r="E59" s="29" t="s">
        <v>352</v>
      </c>
      <c r="F59" s="29"/>
      <c r="G59" s="140">
        <f>G60+G62</f>
        <v>1001.6</v>
      </c>
      <c r="H59" s="140">
        <f>H60+H62</f>
        <v>1002.4000000000001</v>
      </c>
      <c r="J59" s="136" t="s">
        <v>217</v>
      </c>
      <c r="K59" s="118" t="s">
        <v>81</v>
      </c>
      <c r="L59" s="202">
        <v>990</v>
      </c>
      <c r="M59" s="207">
        <v>107</v>
      </c>
      <c r="N59" s="208" t="s">
        <v>352</v>
      </c>
      <c r="O59" s="208"/>
      <c r="P59" s="209">
        <v>1001.6</v>
      </c>
      <c r="Q59" s="209">
        <v>1002.4000000000001</v>
      </c>
      <c r="R59" s="8" t="b">
        <f t="shared" si="6"/>
        <v>1</v>
      </c>
      <c r="S59" s="8" t="b">
        <f t="shared" si="1"/>
        <v>1</v>
      </c>
      <c r="T59" s="8" t="b">
        <f t="shared" si="2"/>
        <v>1</v>
      </c>
      <c r="U59" s="233" t="b">
        <f t="shared" si="3"/>
        <v>1</v>
      </c>
      <c r="V59" s="231" t="b">
        <f t="shared" si="4"/>
        <v>1</v>
      </c>
      <c r="W59" s="231" t="b">
        <f t="shared" si="5"/>
        <v>1</v>
      </c>
    </row>
    <row r="60" spans="1:23" s="8" customFormat="1" ht="63.75">
      <c r="A60" s="236" t="s">
        <v>197</v>
      </c>
      <c r="B60" s="2" t="s">
        <v>309</v>
      </c>
      <c r="C60" s="29" t="s">
        <v>133</v>
      </c>
      <c r="D60" s="169">
        <v>107</v>
      </c>
      <c r="E60" s="29" t="s">
        <v>352</v>
      </c>
      <c r="F60" s="29" t="s">
        <v>266</v>
      </c>
      <c r="G60" s="140">
        <f>G61</f>
        <v>981.7</v>
      </c>
      <c r="H60" s="140">
        <f>H61</f>
        <v>981.7</v>
      </c>
      <c r="J60" s="136" t="s">
        <v>290</v>
      </c>
      <c r="K60" s="68" t="s">
        <v>309</v>
      </c>
      <c r="L60" s="210">
        <v>990</v>
      </c>
      <c r="M60" s="211">
        <v>107</v>
      </c>
      <c r="N60" s="212" t="s">
        <v>352</v>
      </c>
      <c r="O60" s="212" t="s">
        <v>266</v>
      </c>
      <c r="P60" s="209">
        <v>981.7</v>
      </c>
      <c r="Q60" s="209">
        <v>981.7</v>
      </c>
      <c r="R60" s="8" t="b">
        <f t="shared" si="6"/>
        <v>1</v>
      </c>
      <c r="S60" s="8" t="b">
        <f t="shared" si="1"/>
        <v>1</v>
      </c>
      <c r="T60" s="8" t="b">
        <f t="shared" si="2"/>
        <v>1</v>
      </c>
      <c r="U60" s="233" t="b">
        <f t="shared" si="3"/>
        <v>1</v>
      </c>
      <c r="V60" s="231" t="b">
        <f t="shared" si="4"/>
        <v>1</v>
      </c>
      <c r="W60" s="231" t="b">
        <f t="shared" si="5"/>
        <v>1</v>
      </c>
    </row>
    <row r="61" spans="1:23" s="8" customFormat="1" ht="27">
      <c r="A61" s="236" t="s">
        <v>283</v>
      </c>
      <c r="B61" s="115" t="s">
        <v>270</v>
      </c>
      <c r="C61" s="32" t="s">
        <v>262</v>
      </c>
      <c r="D61" s="169">
        <v>107</v>
      </c>
      <c r="E61" s="32" t="s">
        <v>352</v>
      </c>
      <c r="F61" s="32" t="s">
        <v>267</v>
      </c>
      <c r="G61" s="143">
        <v>981.7</v>
      </c>
      <c r="H61" s="143">
        <v>981.7</v>
      </c>
      <c r="J61" s="136" t="s">
        <v>628</v>
      </c>
      <c r="K61" s="119" t="s">
        <v>270</v>
      </c>
      <c r="L61" s="202">
        <v>990</v>
      </c>
      <c r="M61" s="211">
        <v>107</v>
      </c>
      <c r="N61" s="212" t="s">
        <v>352</v>
      </c>
      <c r="O61" s="212" t="s">
        <v>267</v>
      </c>
      <c r="P61" s="213">
        <v>981.7</v>
      </c>
      <c r="Q61" s="213">
        <v>981.7</v>
      </c>
      <c r="R61" s="8" t="b">
        <f t="shared" si="6"/>
        <v>1</v>
      </c>
      <c r="S61" s="8" t="b">
        <f t="shared" si="1"/>
        <v>1</v>
      </c>
      <c r="T61" s="8" t="b">
        <f t="shared" si="2"/>
        <v>1</v>
      </c>
      <c r="U61" s="233" t="b">
        <f t="shared" si="3"/>
        <v>1</v>
      </c>
      <c r="V61" s="231" t="b">
        <f t="shared" si="4"/>
        <v>1</v>
      </c>
      <c r="W61" s="231" t="b">
        <f t="shared" si="5"/>
        <v>1</v>
      </c>
    </row>
    <row r="62" spans="1:23" s="8" customFormat="1" ht="25.5">
      <c r="A62" s="236" t="s">
        <v>305</v>
      </c>
      <c r="B62" s="2" t="s">
        <v>271</v>
      </c>
      <c r="C62" s="9" t="s">
        <v>303</v>
      </c>
      <c r="D62" s="169">
        <v>107</v>
      </c>
      <c r="E62" s="9" t="s">
        <v>352</v>
      </c>
      <c r="F62" s="9" t="s">
        <v>268</v>
      </c>
      <c r="G62" s="140">
        <f>G63</f>
        <v>19.9</v>
      </c>
      <c r="H62" s="140">
        <f>H63</f>
        <v>20.7</v>
      </c>
      <c r="J62" s="136" t="s">
        <v>629</v>
      </c>
      <c r="K62" s="68" t="s">
        <v>271</v>
      </c>
      <c r="L62" s="202">
        <v>990</v>
      </c>
      <c r="M62" s="207">
        <v>107</v>
      </c>
      <c r="N62" s="208" t="s">
        <v>352</v>
      </c>
      <c r="O62" s="208" t="s">
        <v>268</v>
      </c>
      <c r="P62" s="213">
        <v>19.9</v>
      </c>
      <c r="Q62" s="213">
        <v>20.7</v>
      </c>
      <c r="R62" s="8" t="b">
        <f t="shared" si="6"/>
        <v>1</v>
      </c>
      <c r="S62" s="8" t="b">
        <f t="shared" si="1"/>
        <v>1</v>
      </c>
      <c r="T62" s="8" t="b">
        <f t="shared" si="2"/>
        <v>1</v>
      </c>
      <c r="U62" s="233" t="b">
        <f t="shared" si="3"/>
        <v>1</v>
      </c>
      <c r="V62" s="231" t="b">
        <f>G62=P62</f>
        <v>1</v>
      </c>
      <c r="W62" s="231" t="b">
        <f t="shared" si="5"/>
        <v>1</v>
      </c>
    </row>
    <row r="63" spans="1:23" s="8" customFormat="1" ht="27">
      <c r="A63" s="236" t="s">
        <v>306</v>
      </c>
      <c r="B63" s="115" t="s">
        <v>272</v>
      </c>
      <c r="C63" s="10" t="s">
        <v>303</v>
      </c>
      <c r="D63" s="166" t="s">
        <v>631</v>
      </c>
      <c r="E63" s="10" t="s">
        <v>352</v>
      </c>
      <c r="F63" s="10" t="s">
        <v>89</v>
      </c>
      <c r="G63" s="143">
        <v>19.9</v>
      </c>
      <c r="H63" s="143">
        <v>20.7</v>
      </c>
      <c r="J63" s="136" t="s">
        <v>630</v>
      </c>
      <c r="K63" s="119" t="s">
        <v>272</v>
      </c>
      <c r="L63" s="210">
        <v>990</v>
      </c>
      <c r="M63" s="212" t="s">
        <v>631</v>
      </c>
      <c r="N63" s="212" t="s">
        <v>352</v>
      </c>
      <c r="O63" s="10" t="s">
        <v>89</v>
      </c>
      <c r="P63" s="214">
        <v>19.9</v>
      </c>
      <c r="Q63" s="213">
        <v>20.7</v>
      </c>
      <c r="R63" s="8" t="b">
        <f t="shared" si="6"/>
        <v>1</v>
      </c>
      <c r="S63" s="8" t="b">
        <f t="shared" si="1"/>
        <v>1</v>
      </c>
      <c r="T63" s="8" t="b">
        <f t="shared" si="2"/>
        <v>1</v>
      </c>
      <c r="U63" s="233" t="b">
        <f t="shared" si="3"/>
        <v>1</v>
      </c>
      <c r="V63" s="231" t="b">
        <f t="shared" si="4"/>
        <v>1</v>
      </c>
      <c r="W63" s="231" t="b">
        <f t="shared" si="5"/>
        <v>1</v>
      </c>
    </row>
    <row r="64" spans="1:23" s="8" customFormat="1" ht="13.5">
      <c r="A64" s="237" t="s">
        <v>198</v>
      </c>
      <c r="B64" s="3" t="s">
        <v>15</v>
      </c>
      <c r="C64" s="51" t="s">
        <v>137</v>
      </c>
      <c r="D64" s="169">
        <v>111</v>
      </c>
      <c r="E64" s="5"/>
      <c r="F64" s="5"/>
      <c r="G64" s="139">
        <f>G65</f>
        <v>12.1</v>
      </c>
      <c r="H64" s="139">
        <f>H65</f>
        <v>16.5</v>
      </c>
      <c r="J64" s="151" t="s">
        <v>487</v>
      </c>
      <c r="K64" s="35" t="s">
        <v>15</v>
      </c>
      <c r="L64" s="136">
        <v>934</v>
      </c>
      <c r="M64" s="187">
        <v>111</v>
      </c>
      <c r="N64" s="188"/>
      <c r="O64" s="188"/>
      <c r="P64" s="189">
        <v>12.1</v>
      </c>
      <c r="Q64" s="189">
        <v>16.5</v>
      </c>
      <c r="R64" s="8" t="b">
        <f t="shared" si="6"/>
        <v>1</v>
      </c>
      <c r="S64" s="8" t="b">
        <f t="shared" si="1"/>
        <v>1</v>
      </c>
      <c r="T64" s="8" t="b">
        <f t="shared" si="2"/>
        <v>1</v>
      </c>
      <c r="U64" s="233" t="b">
        <f t="shared" si="3"/>
        <v>1</v>
      </c>
      <c r="V64" s="231" t="b">
        <f t="shared" si="4"/>
        <v>1</v>
      </c>
      <c r="W64" s="231" t="b">
        <f t="shared" si="5"/>
        <v>1</v>
      </c>
    </row>
    <row r="65" spans="1:23" s="8" customFormat="1" ht="13.5">
      <c r="A65" s="237" t="s">
        <v>199</v>
      </c>
      <c r="B65" s="2" t="s">
        <v>35</v>
      </c>
      <c r="C65" s="9" t="s">
        <v>261</v>
      </c>
      <c r="D65" s="169">
        <v>111</v>
      </c>
      <c r="E65" s="9" t="s">
        <v>353</v>
      </c>
      <c r="F65" s="9"/>
      <c r="G65" s="140">
        <f>G67</f>
        <v>12.1</v>
      </c>
      <c r="H65" s="140">
        <f>H67</f>
        <v>16.5</v>
      </c>
      <c r="J65" s="151" t="s">
        <v>488</v>
      </c>
      <c r="K65" s="27" t="s">
        <v>35</v>
      </c>
      <c r="L65" s="196">
        <v>934</v>
      </c>
      <c r="M65" s="190">
        <v>111</v>
      </c>
      <c r="N65" s="184" t="s">
        <v>353</v>
      </c>
      <c r="O65" s="184"/>
      <c r="P65" s="191">
        <v>12.1</v>
      </c>
      <c r="Q65" s="191">
        <v>16.5</v>
      </c>
      <c r="R65" s="8" t="b">
        <f t="shared" si="6"/>
        <v>1</v>
      </c>
      <c r="S65" s="8" t="b">
        <f t="shared" si="1"/>
        <v>1</v>
      </c>
      <c r="T65" s="8" t="b">
        <f t="shared" si="2"/>
        <v>1</v>
      </c>
      <c r="U65" s="233" t="b">
        <f t="shared" si="3"/>
        <v>1</v>
      </c>
      <c r="V65" s="231" t="b">
        <f t="shared" si="4"/>
        <v>1</v>
      </c>
      <c r="W65" s="231" t="b">
        <f t="shared" si="5"/>
        <v>1</v>
      </c>
    </row>
    <row r="66" spans="1:23" s="8" customFormat="1" ht="13.5">
      <c r="A66" s="237" t="s">
        <v>200</v>
      </c>
      <c r="B66" s="234" t="s">
        <v>273</v>
      </c>
      <c r="C66" s="9" t="s">
        <v>261</v>
      </c>
      <c r="D66" s="169">
        <v>111</v>
      </c>
      <c r="E66" s="9" t="s">
        <v>353</v>
      </c>
      <c r="F66" s="9" t="s">
        <v>269</v>
      </c>
      <c r="G66" s="140">
        <f>G67</f>
        <v>12.1</v>
      </c>
      <c r="H66" s="140">
        <f>H67</f>
        <v>16.5</v>
      </c>
      <c r="J66" s="151" t="s">
        <v>489</v>
      </c>
      <c r="K66" s="158" t="s">
        <v>273</v>
      </c>
      <c r="L66" s="196">
        <v>934</v>
      </c>
      <c r="M66" s="190">
        <v>111</v>
      </c>
      <c r="N66" s="184" t="s">
        <v>353</v>
      </c>
      <c r="O66" s="184" t="s">
        <v>269</v>
      </c>
      <c r="P66" s="191">
        <v>12.1</v>
      </c>
      <c r="Q66" s="191">
        <v>16.5</v>
      </c>
      <c r="R66" s="8" t="b">
        <f t="shared" si="6"/>
        <v>1</v>
      </c>
      <c r="S66" s="8" t="b">
        <f t="shared" si="1"/>
        <v>1</v>
      </c>
      <c r="T66" s="8" t="b">
        <f t="shared" si="2"/>
        <v>1</v>
      </c>
      <c r="U66" s="233" t="b">
        <f t="shared" si="3"/>
        <v>1</v>
      </c>
      <c r="V66" s="231" t="b">
        <f t="shared" si="4"/>
        <v>1</v>
      </c>
      <c r="W66" s="231" t="b">
        <f t="shared" si="5"/>
        <v>1</v>
      </c>
    </row>
    <row r="67" spans="1:23" s="8" customFormat="1" ht="13.5">
      <c r="A67" s="237" t="s">
        <v>284</v>
      </c>
      <c r="B67" s="115" t="s">
        <v>94</v>
      </c>
      <c r="C67" s="10" t="s">
        <v>138</v>
      </c>
      <c r="D67" s="169">
        <v>111</v>
      </c>
      <c r="E67" s="10" t="s">
        <v>353</v>
      </c>
      <c r="F67" s="10" t="s">
        <v>95</v>
      </c>
      <c r="G67" s="143">
        <v>12.1</v>
      </c>
      <c r="H67" s="143">
        <v>16.5</v>
      </c>
      <c r="J67" s="151" t="s">
        <v>490</v>
      </c>
      <c r="K67" s="115" t="s">
        <v>94</v>
      </c>
      <c r="L67" s="197">
        <v>934</v>
      </c>
      <c r="M67" s="193">
        <v>111</v>
      </c>
      <c r="N67" s="192" t="s">
        <v>353</v>
      </c>
      <c r="O67" s="192" t="s">
        <v>95</v>
      </c>
      <c r="P67" s="194">
        <v>12.1</v>
      </c>
      <c r="Q67" s="194">
        <v>16.5</v>
      </c>
      <c r="R67" s="8" t="b">
        <f t="shared" si="6"/>
        <v>1</v>
      </c>
      <c r="S67" s="8" t="b">
        <f t="shared" si="1"/>
        <v>1</v>
      </c>
      <c r="T67" s="8" t="b">
        <f t="shared" si="2"/>
        <v>1</v>
      </c>
      <c r="U67" s="233" t="b">
        <f t="shared" si="3"/>
        <v>1</v>
      </c>
      <c r="V67" s="231" t="b">
        <f t="shared" si="4"/>
        <v>1</v>
      </c>
      <c r="W67" s="231" t="b">
        <f t="shared" si="5"/>
        <v>1</v>
      </c>
    </row>
    <row r="68" spans="1:23" s="26" customFormat="1" ht="12.75">
      <c r="A68" s="236" t="s">
        <v>201</v>
      </c>
      <c r="B68" s="35" t="s">
        <v>16</v>
      </c>
      <c r="C68" s="52" t="s">
        <v>130</v>
      </c>
      <c r="D68" s="170">
        <v>113</v>
      </c>
      <c r="E68" s="37"/>
      <c r="F68" s="37"/>
      <c r="G68" s="139">
        <f>G69+G72+G75+G78</f>
        <v>296.6</v>
      </c>
      <c r="H68" s="139">
        <f>H69+H72+H75+H78</f>
        <v>305.7</v>
      </c>
      <c r="I68" s="8"/>
      <c r="J68" s="151" t="s">
        <v>491</v>
      </c>
      <c r="K68" s="35" t="s">
        <v>16</v>
      </c>
      <c r="L68" s="136">
        <v>934</v>
      </c>
      <c r="M68" s="187">
        <v>113</v>
      </c>
      <c r="N68" s="188"/>
      <c r="O68" s="188"/>
      <c r="P68" s="189">
        <v>296.6</v>
      </c>
      <c r="Q68" s="189">
        <v>305.7</v>
      </c>
      <c r="R68" s="8" t="b">
        <f t="shared" si="6"/>
        <v>1</v>
      </c>
      <c r="S68" s="8" t="b">
        <f>D68=M68</f>
        <v>1</v>
      </c>
      <c r="T68" s="8" t="b">
        <f t="shared" si="2"/>
        <v>1</v>
      </c>
      <c r="U68" s="233" t="b">
        <f t="shared" si="3"/>
        <v>1</v>
      </c>
      <c r="V68" s="231" t="b">
        <f t="shared" si="4"/>
        <v>1</v>
      </c>
      <c r="W68" s="231" t="b">
        <f t="shared" si="5"/>
        <v>1</v>
      </c>
    </row>
    <row r="69" spans="1:23" s="8" customFormat="1" ht="38.25">
      <c r="A69" s="236" t="s">
        <v>202</v>
      </c>
      <c r="B69" s="27" t="s">
        <v>70</v>
      </c>
      <c r="C69" s="29" t="s">
        <v>131</v>
      </c>
      <c r="D69" s="170">
        <v>113</v>
      </c>
      <c r="E69" s="29" t="s">
        <v>354</v>
      </c>
      <c r="F69" s="29"/>
      <c r="G69" s="146">
        <f>G71</f>
        <v>100</v>
      </c>
      <c r="H69" s="146">
        <f>H71</f>
        <v>100</v>
      </c>
      <c r="I69" s="26"/>
      <c r="J69" s="151" t="s">
        <v>492</v>
      </c>
      <c r="K69" s="118" t="s">
        <v>70</v>
      </c>
      <c r="L69" s="136">
        <v>934</v>
      </c>
      <c r="M69" s="187">
        <v>113</v>
      </c>
      <c r="N69" s="188" t="s">
        <v>354</v>
      </c>
      <c r="O69" s="188"/>
      <c r="P69" s="199">
        <v>100</v>
      </c>
      <c r="Q69" s="199">
        <v>100</v>
      </c>
      <c r="R69" s="8" t="b">
        <f t="shared" si="6"/>
        <v>1</v>
      </c>
      <c r="S69" s="8" t="b">
        <f t="shared" si="1"/>
        <v>1</v>
      </c>
      <c r="T69" s="8" t="b">
        <f t="shared" si="2"/>
        <v>1</v>
      </c>
      <c r="U69" s="233" t="b">
        <f t="shared" si="3"/>
        <v>1</v>
      </c>
      <c r="V69" s="231" t="b">
        <f t="shared" si="4"/>
        <v>1</v>
      </c>
      <c r="W69" s="231" t="b">
        <f t="shared" si="5"/>
        <v>1</v>
      </c>
    </row>
    <row r="70" spans="1:23" s="8" customFormat="1" ht="25.5">
      <c r="A70" s="236" t="s">
        <v>203</v>
      </c>
      <c r="B70" s="2" t="s">
        <v>271</v>
      </c>
      <c r="C70" s="29" t="s">
        <v>131</v>
      </c>
      <c r="D70" s="170">
        <v>113</v>
      </c>
      <c r="E70" s="29" t="s">
        <v>354</v>
      </c>
      <c r="F70" s="29" t="s">
        <v>268</v>
      </c>
      <c r="G70" s="146">
        <f>G71</f>
        <v>100</v>
      </c>
      <c r="H70" s="146">
        <f>H71</f>
        <v>100</v>
      </c>
      <c r="J70" s="151" t="s">
        <v>493</v>
      </c>
      <c r="K70" s="63" t="s">
        <v>271</v>
      </c>
      <c r="L70" s="196">
        <v>934</v>
      </c>
      <c r="M70" s="190">
        <v>113</v>
      </c>
      <c r="N70" s="184" t="s">
        <v>354</v>
      </c>
      <c r="O70" s="184" t="s">
        <v>268</v>
      </c>
      <c r="P70" s="191">
        <v>100</v>
      </c>
      <c r="Q70" s="191">
        <v>100</v>
      </c>
      <c r="R70" s="8" t="b">
        <f t="shared" si="6"/>
        <v>1</v>
      </c>
      <c r="S70" s="8" t="b">
        <f t="shared" si="1"/>
        <v>1</v>
      </c>
      <c r="T70" s="8" t="b">
        <f t="shared" si="2"/>
        <v>1</v>
      </c>
      <c r="U70" s="233" t="b">
        <f t="shared" si="3"/>
        <v>1</v>
      </c>
      <c r="V70" s="231" t="b">
        <f t="shared" si="4"/>
        <v>1</v>
      </c>
      <c r="W70" s="231" t="b">
        <f t="shared" si="5"/>
        <v>1</v>
      </c>
    </row>
    <row r="71" spans="1:23" s="26" customFormat="1" ht="27">
      <c r="A71" s="236" t="s">
        <v>285</v>
      </c>
      <c r="B71" s="115" t="s">
        <v>272</v>
      </c>
      <c r="C71" s="32" t="s">
        <v>139</v>
      </c>
      <c r="D71" s="170">
        <v>113</v>
      </c>
      <c r="E71" s="32" t="s">
        <v>354</v>
      </c>
      <c r="F71" s="32" t="s">
        <v>89</v>
      </c>
      <c r="G71" s="143">
        <v>100</v>
      </c>
      <c r="H71" s="143">
        <v>100</v>
      </c>
      <c r="I71" s="8"/>
      <c r="J71" s="151" t="s">
        <v>494</v>
      </c>
      <c r="K71" s="30" t="s">
        <v>272</v>
      </c>
      <c r="L71" s="197">
        <v>934</v>
      </c>
      <c r="M71" s="193">
        <v>113</v>
      </c>
      <c r="N71" s="192" t="s">
        <v>354</v>
      </c>
      <c r="O71" s="192" t="s">
        <v>89</v>
      </c>
      <c r="P71" s="194">
        <v>100</v>
      </c>
      <c r="Q71" s="194">
        <v>100</v>
      </c>
      <c r="R71" s="8" t="b">
        <f t="shared" si="6"/>
        <v>1</v>
      </c>
      <c r="S71" s="8" t="b">
        <f t="shared" si="1"/>
        <v>1</v>
      </c>
      <c r="T71" s="8" t="b">
        <f t="shared" si="2"/>
        <v>1</v>
      </c>
      <c r="U71" s="233" t="b">
        <f t="shared" si="3"/>
        <v>1</v>
      </c>
      <c r="V71" s="231" t="b">
        <f t="shared" si="4"/>
        <v>1</v>
      </c>
      <c r="W71" s="231" t="b">
        <f t="shared" si="5"/>
        <v>1</v>
      </c>
    </row>
    <row r="72" spans="1:23" s="70" customFormat="1" ht="89.25">
      <c r="A72" s="236" t="s">
        <v>204</v>
      </c>
      <c r="B72" s="27" t="s">
        <v>496</v>
      </c>
      <c r="C72" s="29" t="s">
        <v>139</v>
      </c>
      <c r="D72" s="170">
        <v>113</v>
      </c>
      <c r="E72" s="29" t="s">
        <v>497</v>
      </c>
      <c r="F72" s="32"/>
      <c r="G72" s="143">
        <f>G74</f>
        <v>43.5</v>
      </c>
      <c r="H72" s="143">
        <f>H74</f>
        <v>47.6</v>
      </c>
      <c r="I72" s="26"/>
      <c r="J72" s="133" t="s">
        <v>495</v>
      </c>
      <c r="K72" s="118" t="s">
        <v>496</v>
      </c>
      <c r="L72" s="202">
        <v>934</v>
      </c>
      <c r="M72" s="207">
        <v>113</v>
      </c>
      <c r="N72" s="208" t="s">
        <v>497</v>
      </c>
      <c r="O72" s="208"/>
      <c r="P72" s="213">
        <v>43.5</v>
      </c>
      <c r="Q72" s="213">
        <v>47.6</v>
      </c>
      <c r="R72" s="8" t="b">
        <f t="shared" si="6"/>
        <v>1</v>
      </c>
      <c r="S72" s="8" t="b">
        <f t="shared" si="1"/>
        <v>1</v>
      </c>
      <c r="T72" s="8" t="b">
        <f t="shared" si="2"/>
        <v>1</v>
      </c>
      <c r="U72" s="233" t="b">
        <f t="shared" si="3"/>
        <v>1</v>
      </c>
      <c r="V72" s="231" t="b">
        <f t="shared" si="4"/>
        <v>1</v>
      </c>
      <c r="W72" s="231" t="b">
        <f t="shared" si="5"/>
        <v>1</v>
      </c>
    </row>
    <row r="73" spans="1:23" s="70" customFormat="1" ht="25.5">
      <c r="A73" s="236" t="s">
        <v>205</v>
      </c>
      <c r="B73" s="2" t="s">
        <v>271</v>
      </c>
      <c r="C73" s="29" t="s">
        <v>139</v>
      </c>
      <c r="D73" s="170">
        <v>113</v>
      </c>
      <c r="E73" s="29" t="s">
        <v>497</v>
      </c>
      <c r="F73" s="29" t="s">
        <v>268</v>
      </c>
      <c r="G73" s="140">
        <f>G74</f>
        <v>43.5</v>
      </c>
      <c r="H73" s="140">
        <f>H74</f>
        <v>47.6</v>
      </c>
      <c r="J73" s="151" t="s">
        <v>498</v>
      </c>
      <c r="K73" s="63" t="s">
        <v>271</v>
      </c>
      <c r="L73" s="196">
        <v>934</v>
      </c>
      <c r="M73" s="190">
        <v>113</v>
      </c>
      <c r="N73" s="184" t="s">
        <v>497</v>
      </c>
      <c r="O73" s="184" t="s">
        <v>268</v>
      </c>
      <c r="P73" s="191">
        <v>43.5</v>
      </c>
      <c r="Q73" s="191">
        <v>47.6</v>
      </c>
      <c r="R73" s="8" t="b">
        <f t="shared" si="6"/>
        <v>1</v>
      </c>
      <c r="S73" s="8" t="b">
        <f t="shared" si="1"/>
        <v>1</v>
      </c>
      <c r="T73" s="8" t="b">
        <f t="shared" si="2"/>
        <v>1</v>
      </c>
      <c r="U73" s="233" t="b">
        <f t="shared" si="3"/>
        <v>1</v>
      </c>
      <c r="V73" s="231" t="b">
        <f t="shared" si="4"/>
        <v>1</v>
      </c>
      <c r="W73" s="231" t="b">
        <f t="shared" si="5"/>
        <v>1</v>
      </c>
    </row>
    <row r="74" spans="1:23" s="70" customFormat="1" ht="27">
      <c r="A74" s="236" t="s">
        <v>286</v>
      </c>
      <c r="B74" s="39" t="s">
        <v>272</v>
      </c>
      <c r="C74" s="32" t="s">
        <v>131</v>
      </c>
      <c r="D74" s="170">
        <v>113</v>
      </c>
      <c r="E74" s="32" t="s">
        <v>497</v>
      </c>
      <c r="F74" s="32" t="s">
        <v>89</v>
      </c>
      <c r="G74" s="143">
        <v>43.5</v>
      </c>
      <c r="H74" s="143">
        <v>47.6</v>
      </c>
      <c r="J74" s="151" t="s">
        <v>499</v>
      </c>
      <c r="K74" s="30" t="s">
        <v>272</v>
      </c>
      <c r="L74" s="197">
        <v>934</v>
      </c>
      <c r="M74" s="193">
        <v>113</v>
      </c>
      <c r="N74" s="192" t="s">
        <v>497</v>
      </c>
      <c r="O74" s="192" t="s">
        <v>89</v>
      </c>
      <c r="P74" s="194">
        <v>43.5</v>
      </c>
      <c r="Q74" s="194">
        <v>47.6</v>
      </c>
      <c r="R74" s="8" t="b">
        <f t="shared" si="6"/>
        <v>1</v>
      </c>
      <c r="S74" s="8" t="b">
        <f t="shared" si="1"/>
        <v>1</v>
      </c>
      <c r="T74" s="8" t="b">
        <f t="shared" si="2"/>
        <v>1</v>
      </c>
      <c r="U74" s="233" t="b">
        <f t="shared" si="3"/>
        <v>1</v>
      </c>
      <c r="V74" s="231" t="b">
        <f t="shared" si="4"/>
        <v>1</v>
      </c>
      <c r="W74" s="231" t="b">
        <f t="shared" si="5"/>
        <v>1</v>
      </c>
    </row>
    <row r="75" spans="1:23" s="22" customFormat="1" ht="12.75">
      <c r="A75" s="238" t="s">
        <v>206</v>
      </c>
      <c r="B75" s="27" t="s">
        <v>380</v>
      </c>
      <c r="C75" s="29" t="s">
        <v>139</v>
      </c>
      <c r="D75" s="170">
        <v>113</v>
      </c>
      <c r="E75" s="29" t="s">
        <v>501</v>
      </c>
      <c r="F75" s="29"/>
      <c r="G75" s="140">
        <f>G76</f>
        <v>53.1</v>
      </c>
      <c r="H75" s="140">
        <f>H76</f>
        <v>58.1</v>
      </c>
      <c r="I75" s="70"/>
      <c r="J75" s="151" t="s">
        <v>500</v>
      </c>
      <c r="K75" s="27" t="s">
        <v>380</v>
      </c>
      <c r="L75" s="196">
        <v>934</v>
      </c>
      <c r="M75" s="190">
        <v>113</v>
      </c>
      <c r="N75" s="184" t="s">
        <v>501</v>
      </c>
      <c r="O75" s="184"/>
      <c r="P75" s="191">
        <v>53.1</v>
      </c>
      <c r="Q75" s="191">
        <v>58.1</v>
      </c>
      <c r="R75" s="8" t="b">
        <f t="shared" si="6"/>
        <v>1</v>
      </c>
      <c r="S75" s="8" t="b">
        <f t="shared" si="1"/>
        <v>1</v>
      </c>
      <c r="T75" s="8" t="b">
        <f t="shared" si="2"/>
        <v>1</v>
      </c>
      <c r="U75" s="233" t="b">
        <f t="shared" si="3"/>
        <v>1</v>
      </c>
      <c r="V75" s="231" t="b">
        <f t="shared" si="4"/>
        <v>1</v>
      </c>
      <c r="W75" s="231" t="b">
        <f t="shared" si="5"/>
        <v>1</v>
      </c>
    </row>
    <row r="76" spans="1:23" s="22" customFormat="1" ht="25.5">
      <c r="A76" s="238" t="s">
        <v>207</v>
      </c>
      <c r="B76" s="27" t="s">
        <v>271</v>
      </c>
      <c r="C76" s="29" t="s">
        <v>139</v>
      </c>
      <c r="D76" s="170">
        <v>113</v>
      </c>
      <c r="E76" s="29" t="s">
        <v>501</v>
      </c>
      <c r="F76" s="29" t="s">
        <v>268</v>
      </c>
      <c r="G76" s="140">
        <f>G77</f>
        <v>53.1</v>
      </c>
      <c r="H76" s="140">
        <f>H77</f>
        <v>58.1</v>
      </c>
      <c r="J76" s="151" t="s">
        <v>502</v>
      </c>
      <c r="K76" s="63" t="s">
        <v>271</v>
      </c>
      <c r="L76" s="196">
        <v>934</v>
      </c>
      <c r="M76" s="190">
        <v>113</v>
      </c>
      <c r="N76" s="184" t="s">
        <v>501</v>
      </c>
      <c r="O76" s="184" t="s">
        <v>268</v>
      </c>
      <c r="P76" s="191">
        <v>53.1</v>
      </c>
      <c r="Q76" s="191">
        <v>58.1</v>
      </c>
      <c r="R76" s="8" t="b">
        <f t="shared" si="6"/>
        <v>1</v>
      </c>
      <c r="S76" s="8" t="b">
        <f t="shared" si="1"/>
        <v>1</v>
      </c>
      <c r="T76" s="8" t="b">
        <f t="shared" si="2"/>
        <v>1</v>
      </c>
      <c r="U76" s="233" t="b">
        <f t="shared" si="3"/>
        <v>1</v>
      </c>
      <c r="V76" s="231" t="b">
        <f t="shared" si="4"/>
        <v>1</v>
      </c>
      <c r="W76" s="231" t="b">
        <f t="shared" si="5"/>
        <v>1</v>
      </c>
    </row>
    <row r="77" spans="1:23" s="22" customFormat="1" ht="27">
      <c r="A77" s="238" t="s">
        <v>287</v>
      </c>
      <c r="B77" s="39" t="s">
        <v>272</v>
      </c>
      <c r="C77" s="10" t="s">
        <v>139</v>
      </c>
      <c r="D77" s="170">
        <v>113</v>
      </c>
      <c r="E77" s="32" t="s">
        <v>501</v>
      </c>
      <c r="F77" s="32" t="s">
        <v>89</v>
      </c>
      <c r="G77" s="143">
        <v>53.1</v>
      </c>
      <c r="H77" s="143">
        <v>58.1</v>
      </c>
      <c r="J77" s="151" t="s">
        <v>503</v>
      </c>
      <c r="K77" s="30" t="s">
        <v>272</v>
      </c>
      <c r="L77" s="175">
        <v>934</v>
      </c>
      <c r="M77" s="193">
        <v>113</v>
      </c>
      <c r="N77" s="192" t="s">
        <v>501</v>
      </c>
      <c r="O77" s="192" t="s">
        <v>89</v>
      </c>
      <c r="P77" s="194">
        <v>53.1</v>
      </c>
      <c r="Q77" s="194">
        <v>58.1</v>
      </c>
      <c r="R77" s="8" t="b">
        <f t="shared" si="6"/>
        <v>1</v>
      </c>
      <c r="S77" s="8" t="b">
        <f t="shared" si="1"/>
        <v>1</v>
      </c>
      <c r="T77" s="8" t="b">
        <f t="shared" si="2"/>
        <v>1</v>
      </c>
      <c r="U77" s="233" t="b">
        <f t="shared" si="3"/>
        <v>1</v>
      </c>
      <c r="V77" s="231" t="b">
        <f t="shared" si="4"/>
        <v>1</v>
      </c>
      <c r="W77" s="231" t="b">
        <f t="shared" si="5"/>
        <v>1</v>
      </c>
    </row>
    <row r="78" spans="1:23" s="22" customFormat="1" ht="25.5">
      <c r="A78" s="238" t="s">
        <v>208</v>
      </c>
      <c r="B78" s="27" t="s">
        <v>419</v>
      </c>
      <c r="C78" s="29" t="s">
        <v>139</v>
      </c>
      <c r="D78" s="170">
        <v>113</v>
      </c>
      <c r="E78" s="29" t="s">
        <v>505</v>
      </c>
      <c r="F78" s="29"/>
      <c r="G78" s="140">
        <f>G79</f>
        <v>100</v>
      </c>
      <c r="H78" s="140">
        <f>H79</f>
        <v>100</v>
      </c>
      <c r="J78" s="151" t="s">
        <v>504</v>
      </c>
      <c r="K78" s="27" t="s">
        <v>419</v>
      </c>
      <c r="L78" s="196">
        <v>934</v>
      </c>
      <c r="M78" s="190">
        <v>113</v>
      </c>
      <c r="N78" s="184" t="s">
        <v>505</v>
      </c>
      <c r="O78" s="184"/>
      <c r="P78" s="191">
        <v>100</v>
      </c>
      <c r="Q78" s="191">
        <v>100</v>
      </c>
      <c r="R78" s="8" t="b">
        <f t="shared" si="6"/>
        <v>1</v>
      </c>
      <c r="S78" s="8" t="b">
        <f t="shared" si="1"/>
        <v>1</v>
      </c>
      <c r="T78" s="8" t="b">
        <f t="shared" si="2"/>
        <v>1</v>
      </c>
      <c r="U78" s="233" t="b">
        <f t="shared" si="3"/>
        <v>1</v>
      </c>
      <c r="V78" s="231" t="b">
        <f t="shared" si="4"/>
        <v>1</v>
      </c>
      <c r="W78" s="231" t="b">
        <f t="shared" si="5"/>
        <v>1</v>
      </c>
    </row>
    <row r="79" spans="1:23" s="22" customFormat="1" ht="25.5">
      <c r="A79" s="238" t="s">
        <v>209</v>
      </c>
      <c r="B79" s="27" t="s">
        <v>271</v>
      </c>
      <c r="C79" s="29" t="s">
        <v>139</v>
      </c>
      <c r="D79" s="170">
        <v>113</v>
      </c>
      <c r="E79" s="29" t="s">
        <v>505</v>
      </c>
      <c r="F79" s="29" t="s">
        <v>268</v>
      </c>
      <c r="G79" s="140">
        <f>G80</f>
        <v>100</v>
      </c>
      <c r="H79" s="140">
        <f>H80</f>
        <v>100</v>
      </c>
      <c r="J79" s="151" t="s">
        <v>506</v>
      </c>
      <c r="K79" s="63" t="s">
        <v>271</v>
      </c>
      <c r="L79" s="196">
        <v>934</v>
      </c>
      <c r="M79" s="190">
        <v>113</v>
      </c>
      <c r="N79" s="184" t="s">
        <v>505</v>
      </c>
      <c r="O79" s="184" t="s">
        <v>268</v>
      </c>
      <c r="P79" s="191">
        <v>100</v>
      </c>
      <c r="Q79" s="191">
        <v>100</v>
      </c>
      <c r="R79" s="8" t="b">
        <f t="shared" si="6"/>
        <v>1</v>
      </c>
      <c r="S79" s="8" t="b">
        <f t="shared" si="1"/>
        <v>1</v>
      </c>
      <c r="T79" s="8" t="b">
        <f t="shared" si="2"/>
        <v>1</v>
      </c>
      <c r="U79" s="233" t="b">
        <f t="shared" si="3"/>
        <v>1</v>
      </c>
      <c r="V79" s="231" t="b">
        <f t="shared" si="4"/>
        <v>1</v>
      </c>
      <c r="W79" s="231" t="b">
        <f t="shared" si="5"/>
        <v>1</v>
      </c>
    </row>
    <row r="80" spans="1:23" s="22" customFormat="1" ht="27">
      <c r="A80" s="238" t="s">
        <v>288</v>
      </c>
      <c r="B80" s="39" t="s">
        <v>272</v>
      </c>
      <c r="C80" s="10" t="s">
        <v>139</v>
      </c>
      <c r="D80" s="170">
        <v>113</v>
      </c>
      <c r="E80" s="32" t="s">
        <v>505</v>
      </c>
      <c r="F80" s="32" t="s">
        <v>89</v>
      </c>
      <c r="G80" s="143">
        <v>100</v>
      </c>
      <c r="H80" s="143">
        <v>100</v>
      </c>
      <c r="J80" s="151" t="s">
        <v>507</v>
      </c>
      <c r="K80" s="30" t="s">
        <v>272</v>
      </c>
      <c r="L80" s="175">
        <v>934</v>
      </c>
      <c r="M80" s="193">
        <v>113</v>
      </c>
      <c r="N80" s="192" t="s">
        <v>505</v>
      </c>
      <c r="O80" s="192" t="s">
        <v>89</v>
      </c>
      <c r="P80" s="194">
        <v>100</v>
      </c>
      <c r="Q80" s="194">
        <v>100</v>
      </c>
      <c r="R80" s="8" t="b">
        <f t="shared" si="6"/>
        <v>1</v>
      </c>
      <c r="S80" s="8" t="b">
        <f t="shared" si="1"/>
        <v>1</v>
      </c>
      <c r="T80" s="8" t="b">
        <f t="shared" si="2"/>
        <v>1</v>
      </c>
      <c r="U80" s="233" t="b">
        <f t="shared" si="3"/>
        <v>1</v>
      </c>
      <c r="V80" s="231" t="b">
        <f t="shared" si="4"/>
        <v>1</v>
      </c>
      <c r="W80" s="231" t="b">
        <f t="shared" si="5"/>
        <v>1</v>
      </c>
    </row>
    <row r="81" spans="1:23" s="80" customFormat="1" ht="25.5">
      <c r="A81" s="238" t="s">
        <v>210</v>
      </c>
      <c r="B81" s="27" t="s">
        <v>32</v>
      </c>
      <c r="C81" s="53" t="s">
        <v>140</v>
      </c>
      <c r="D81" s="168">
        <v>300</v>
      </c>
      <c r="E81" s="29"/>
      <c r="F81" s="29"/>
      <c r="G81" s="141">
        <f>G82</f>
        <v>186.6</v>
      </c>
      <c r="H81" s="141">
        <f>H82</f>
        <v>204</v>
      </c>
      <c r="I81" s="22"/>
      <c r="J81" s="151" t="s">
        <v>508</v>
      </c>
      <c r="K81" s="157" t="s">
        <v>32</v>
      </c>
      <c r="L81" s="196">
        <v>934</v>
      </c>
      <c r="M81" s="185">
        <v>300</v>
      </c>
      <c r="N81" s="196"/>
      <c r="O81" s="184"/>
      <c r="P81" s="186">
        <v>186.6</v>
      </c>
      <c r="Q81" s="186">
        <v>204</v>
      </c>
      <c r="R81" s="8" t="b">
        <f t="shared" si="6"/>
        <v>1</v>
      </c>
      <c r="S81" s="8" t="b">
        <f t="shared" si="1"/>
        <v>1</v>
      </c>
      <c r="T81" s="8" t="b">
        <f t="shared" si="2"/>
        <v>1</v>
      </c>
      <c r="U81" s="233" t="b">
        <f t="shared" si="3"/>
        <v>1</v>
      </c>
      <c r="V81" s="231" t="b">
        <f t="shared" si="4"/>
        <v>1</v>
      </c>
      <c r="W81" s="231" t="b">
        <f t="shared" si="5"/>
        <v>1</v>
      </c>
    </row>
    <row r="82" spans="1:23" s="75" customFormat="1" ht="51">
      <c r="A82" s="238" t="s">
        <v>211</v>
      </c>
      <c r="B82" s="35" t="s">
        <v>510</v>
      </c>
      <c r="C82" s="52" t="s">
        <v>144</v>
      </c>
      <c r="D82" s="170">
        <v>309</v>
      </c>
      <c r="E82" s="37"/>
      <c r="F82" s="37"/>
      <c r="G82" s="139">
        <f>G83</f>
        <v>186.6</v>
      </c>
      <c r="H82" s="139">
        <f>H83</f>
        <v>204</v>
      </c>
      <c r="I82" s="80"/>
      <c r="J82" s="151" t="s">
        <v>509</v>
      </c>
      <c r="K82" s="35" t="s">
        <v>510</v>
      </c>
      <c r="L82" s="136">
        <v>934</v>
      </c>
      <c r="M82" s="187">
        <v>309</v>
      </c>
      <c r="N82" s="136"/>
      <c r="O82" s="188"/>
      <c r="P82" s="189">
        <v>186.6</v>
      </c>
      <c r="Q82" s="189">
        <v>204</v>
      </c>
      <c r="R82" s="8" t="b">
        <f t="shared" si="6"/>
        <v>1</v>
      </c>
      <c r="S82" s="8" t="b">
        <f t="shared" si="1"/>
        <v>1</v>
      </c>
      <c r="T82" s="8" t="b">
        <f t="shared" si="2"/>
        <v>1</v>
      </c>
      <c r="U82" s="233" t="b">
        <f t="shared" si="3"/>
        <v>1</v>
      </c>
      <c r="V82" s="231" t="b">
        <f t="shared" si="4"/>
        <v>1</v>
      </c>
      <c r="W82" s="231" t="b">
        <f t="shared" si="5"/>
        <v>1</v>
      </c>
    </row>
    <row r="83" spans="1:23" s="75" customFormat="1" ht="51">
      <c r="A83" s="238" t="s">
        <v>212</v>
      </c>
      <c r="B83" s="27" t="s">
        <v>76</v>
      </c>
      <c r="C83" s="29" t="s">
        <v>143</v>
      </c>
      <c r="D83" s="170">
        <v>309</v>
      </c>
      <c r="E83" s="29" t="s">
        <v>357</v>
      </c>
      <c r="F83" s="29"/>
      <c r="G83" s="140">
        <f>G85</f>
        <v>186.6</v>
      </c>
      <c r="H83" s="140">
        <f>H85</f>
        <v>204</v>
      </c>
      <c r="J83" s="151" t="s">
        <v>511</v>
      </c>
      <c r="K83" s="27" t="s">
        <v>76</v>
      </c>
      <c r="L83" s="196">
        <v>934</v>
      </c>
      <c r="M83" s="190">
        <v>309</v>
      </c>
      <c r="N83" s="184" t="s">
        <v>357</v>
      </c>
      <c r="O83" s="184"/>
      <c r="P83" s="191">
        <v>186.6</v>
      </c>
      <c r="Q83" s="191">
        <v>204</v>
      </c>
      <c r="R83" s="8" t="b">
        <f t="shared" si="6"/>
        <v>1</v>
      </c>
      <c r="S83" s="8" t="b">
        <f t="shared" si="1"/>
        <v>1</v>
      </c>
      <c r="T83" s="8" t="b">
        <f t="shared" si="2"/>
        <v>1</v>
      </c>
      <c r="U83" s="233" t="b">
        <f t="shared" si="3"/>
        <v>1</v>
      </c>
      <c r="V83" s="231" t="b">
        <f t="shared" si="4"/>
        <v>1</v>
      </c>
      <c r="W83" s="231" t="b">
        <f t="shared" si="5"/>
        <v>1</v>
      </c>
    </row>
    <row r="84" spans="1:23" s="75" customFormat="1" ht="25.5">
      <c r="A84" s="238" t="s">
        <v>213</v>
      </c>
      <c r="B84" s="2" t="s">
        <v>271</v>
      </c>
      <c r="C84" s="29" t="s">
        <v>143</v>
      </c>
      <c r="D84" s="170">
        <v>309</v>
      </c>
      <c r="E84" s="29" t="s">
        <v>357</v>
      </c>
      <c r="F84" s="29" t="s">
        <v>268</v>
      </c>
      <c r="G84" s="140">
        <f>G85</f>
        <v>186.6</v>
      </c>
      <c r="H84" s="140">
        <f>H85</f>
        <v>204</v>
      </c>
      <c r="J84" s="151" t="s">
        <v>512</v>
      </c>
      <c r="K84" s="63" t="s">
        <v>271</v>
      </c>
      <c r="L84" s="196">
        <v>934</v>
      </c>
      <c r="M84" s="190">
        <v>309</v>
      </c>
      <c r="N84" s="184" t="s">
        <v>357</v>
      </c>
      <c r="O84" s="184" t="s">
        <v>268</v>
      </c>
      <c r="P84" s="191">
        <v>186.6</v>
      </c>
      <c r="Q84" s="191">
        <v>204</v>
      </c>
      <c r="R84" s="8" t="b">
        <f aca="true" t="shared" si="7" ref="R84:R115">B84=K84</f>
        <v>1</v>
      </c>
      <c r="S84" s="8" t="b">
        <f t="shared" si="1"/>
        <v>1</v>
      </c>
      <c r="T84" s="8" t="b">
        <f t="shared" si="2"/>
        <v>1</v>
      </c>
      <c r="U84" s="233" t="b">
        <f t="shared" si="3"/>
        <v>1</v>
      </c>
      <c r="V84" s="231" t="b">
        <f t="shared" si="4"/>
        <v>1</v>
      </c>
      <c r="W84" s="231" t="b">
        <f t="shared" si="5"/>
        <v>1</v>
      </c>
    </row>
    <row r="85" spans="1:23" s="75" customFormat="1" ht="27">
      <c r="A85" s="238" t="s">
        <v>289</v>
      </c>
      <c r="B85" s="115" t="s">
        <v>272</v>
      </c>
      <c r="C85" s="10" t="s">
        <v>142</v>
      </c>
      <c r="D85" s="170">
        <v>309</v>
      </c>
      <c r="E85" s="10" t="s">
        <v>357</v>
      </c>
      <c r="F85" s="10" t="s">
        <v>89</v>
      </c>
      <c r="G85" s="194">
        <v>186.6</v>
      </c>
      <c r="H85" s="194">
        <v>204</v>
      </c>
      <c r="J85" s="151" t="s">
        <v>513</v>
      </c>
      <c r="K85" s="30" t="s">
        <v>272</v>
      </c>
      <c r="L85" s="197">
        <v>934</v>
      </c>
      <c r="M85" s="193">
        <v>309</v>
      </c>
      <c r="N85" s="192" t="s">
        <v>357</v>
      </c>
      <c r="O85" s="192" t="s">
        <v>89</v>
      </c>
      <c r="P85" s="194">
        <v>186.6</v>
      </c>
      <c r="Q85" s="194">
        <v>204</v>
      </c>
      <c r="R85" s="8" t="b">
        <f t="shared" si="7"/>
        <v>1</v>
      </c>
      <c r="S85" s="8" t="b">
        <f aca="true" t="shared" si="8" ref="S85:S148">D85=M85</f>
        <v>1</v>
      </c>
      <c r="T85" s="8" t="b">
        <f aca="true" t="shared" si="9" ref="T85:T148">E85=N85</f>
        <v>1</v>
      </c>
      <c r="U85" s="233" t="b">
        <f aca="true" t="shared" si="10" ref="U85:U148">F85=O85</f>
        <v>1</v>
      </c>
      <c r="V85" s="231" t="b">
        <f aca="true" t="shared" si="11" ref="V85:V148">G85=P85</f>
        <v>1</v>
      </c>
      <c r="W85" s="231" t="b">
        <f aca="true" t="shared" si="12" ref="W85:W148">H85=Q85</f>
        <v>1</v>
      </c>
    </row>
    <row r="86" spans="1:23" s="75" customFormat="1" ht="15.75">
      <c r="A86" s="238" t="s">
        <v>214</v>
      </c>
      <c r="B86" s="27" t="s">
        <v>82</v>
      </c>
      <c r="C86" s="53" t="s">
        <v>134</v>
      </c>
      <c r="D86" s="168">
        <v>400</v>
      </c>
      <c r="E86" s="29"/>
      <c r="F86" s="29"/>
      <c r="G86" s="141">
        <f>G87+G91</f>
        <v>1039.7</v>
      </c>
      <c r="H86" s="141">
        <f>H87+H91</f>
        <v>1136.8999999999999</v>
      </c>
      <c r="J86" s="154" t="s">
        <v>514</v>
      </c>
      <c r="K86" s="159" t="s">
        <v>82</v>
      </c>
      <c r="L86" s="215">
        <v>934</v>
      </c>
      <c r="M86" s="216">
        <v>400</v>
      </c>
      <c r="N86" s="217"/>
      <c r="O86" s="217"/>
      <c r="P86" s="218">
        <v>1039.7</v>
      </c>
      <c r="Q86" s="218">
        <v>1136.8999999999999</v>
      </c>
      <c r="R86" s="8" t="b">
        <f t="shared" si="7"/>
        <v>1</v>
      </c>
      <c r="S86" s="8" t="b">
        <f t="shared" si="8"/>
        <v>1</v>
      </c>
      <c r="T86" s="8" t="b">
        <f t="shared" si="9"/>
        <v>1</v>
      </c>
      <c r="U86" s="233" t="b">
        <f t="shared" si="10"/>
        <v>1</v>
      </c>
      <c r="V86" s="231" t="b">
        <f t="shared" si="11"/>
        <v>1</v>
      </c>
      <c r="W86" s="231" t="b">
        <f t="shared" si="12"/>
        <v>1</v>
      </c>
    </row>
    <row r="87" spans="1:23" s="75" customFormat="1" ht="12.75">
      <c r="A87" s="238" t="s">
        <v>215</v>
      </c>
      <c r="B87" s="35" t="s">
        <v>83</v>
      </c>
      <c r="C87" s="52" t="s">
        <v>122</v>
      </c>
      <c r="D87" s="170">
        <v>401</v>
      </c>
      <c r="E87" s="37"/>
      <c r="F87" s="37"/>
      <c r="G87" s="139">
        <f>G88</f>
        <v>986.6</v>
      </c>
      <c r="H87" s="139">
        <f>H88</f>
        <v>1078.8</v>
      </c>
      <c r="J87" s="154" t="s">
        <v>515</v>
      </c>
      <c r="K87" s="71" t="s">
        <v>83</v>
      </c>
      <c r="L87" s="148"/>
      <c r="M87" s="219">
        <v>401</v>
      </c>
      <c r="N87" s="220"/>
      <c r="O87" s="220"/>
      <c r="P87" s="221">
        <v>986.6</v>
      </c>
      <c r="Q87" s="221">
        <v>1078.8</v>
      </c>
      <c r="R87" s="8" t="b">
        <f t="shared" si="7"/>
        <v>1</v>
      </c>
      <c r="S87" s="8" t="b">
        <f t="shared" si="8"/>
        <v>1</v>
      </c>
      <c r="T87" s="8" t="b">
        <f t="shared" si="9"/>
        <v>1</v>
      </c>
      <c r="U87" s="233" t="b">
        <f t="shared" si="10"/>
        <v>1</v>
      </c>
      <c r="V87" s="231" t="b">
        <f t="shared" si="11"/>
        <v>1</v>
      </c>
      <c r="W87" s="231" t="b">
        <f t="shared" si="12"/>
        <v>1</v>
      </c>
    </row>
    <row r="88" spans="1:23" s="75" customFormat="1" ht="114.75">
      <c r="A88" s="238" t="s">
        <v>216</v>
      </c>
      <c r="B88" s="27" t="s">
        <v>517</v>
      </c>
      <c r="C88" s="29" t="s">
        <v>302</v>
      </c>
      <c r="D88" s="170">
        <v>401</v>
      </c>
      <c r="E88" s="29" t="s">
        <v>358</v>
      </c>
      <c r="F88" s="29"/>
      <c r="G88" s="140">
        <f>G90</f>
        <v>986.6</v>
      </c>
      <c r="H88" s="140">
        <f>H90</f>
        <v>1078.8</v>
      </c>
      <c r="J88" s="151" t="s">
        <v>516</v>
      </c>
      <c r="K88" s="27" t="s">
        <v>517</v>
      </c>
      <c r="L88" s="175"/>
      <c r="M88" s="190">
        <v>401</v>
      </c>
      <c r="N88" s="184" t="s">
        <v>358</v>
      </c>
      <c r="O88" s="184"/>
      <c r="P88" s="191">
        <v>986.6</v>
      </c>
      <c r="Q88" s="191">
        <v>1078.8</v>
      </c>
      <c r="R88" s="8" t="b">
        <f t="shared" si="7"/>
        <v>1</v>
      </c>
      <c r="S88" s="8" t="b">
        <f t="shared" si="8"/>
        <v>1</v>
      </c>
      <c r="T88" s="8" t="b">
        <f t="shared" si="9"/>
        <v>1</v>
      </c>
      <c r="U88" s="233" t="b">
        <f t="shared" si="10"/>
        <v>1</v>
      </c>
      <c r="V88" s="231" t="b">
        <f t="shared" si="11"/>
        <v>1</v>
      </c>
      <c r="W88" s="231" t="b">
        <f t="shared" si="12"/>
        <v>1</v>
      </c>
    </row>
    <row r="89" spans="1:23" s="75" customFormat="1" ht="25.5">
      <c r="A89" s="238" t="s">
        <v>217</v>
      </c>
      <c r="B89" s="118" t="s">
        <v>641</v>
      </c>
      <c r="C89" s="29" t="s">
        <v>302</v>
      </c>
      <c r="D89" s="170">
        <v>401</v>
      </c>
      <c r="E89" s="29" t="s">
        <v>358</v>
      </c>
      <c r="F89" s="29" t="s">
        <v>519</v>
      </c>
      <c r="G89" s="140">
        <f>G90</f>
        <v>986.6</v>
      </c>
      <c r="H89" s="140">
        <f>H90</f>
        <v>1078.8</v>
      </c>
      <c r="J89" s="151" t="s">
        <v>518</v>
      </c>
      <c r="K89" s="160" t="s">
        <v>641</v>
      </c>
      <c r="L89" s="196">
        <v>934</v>
      </c>
      <c r="M89" s="190">
        <v>401</v>
      </c>
      <c r="N89" s="184" t="s">
        <v>358</v>
      </c>
      <c r="O89" s="184" t="s">
        <v>519</v>
      </c>
      <c r="P89" s="191">
        <v>986.6</v>
      </c>
      <c r="Q89" s="191">
        <v>1078.8</v>
      </c>
      <c r="R89" s="8" t="b">
        <f t="shared" si="7"/>
        <v>1</v>
      </c>
      <c r="S89" s="8" t="b">
        <f t="shared" si="8"/>
        <v>1</v>
      </c>
      <c r="T89" s="8" t="b">
        <f t="shared" si="9"/>
        <v>1</v>
      </c>
      <c r="U89" s="233" t="b">
        <f t="shared" si="10"/>
        <v>1</v>
      </c>
      <c r="V89" s="231" t="b">
        <f t="shared" si="11"/>
        <v>1</v>
      </c>
      <c r="W89" s="231" t="b">
        <f t="shared" si="12"/>
        <v>1</v>
      </c>
    </row>
    <row r="90" spans="1:23" s="75" customFormat="1" ht="40.5">
      <c r="A90" s="238" t="s">
        <v>290</v>
      </c>
      <c r="B90" s="115" t="s">
        <v>521</v>
      </c>
      <c r="C90" s="29" t="s">
        <v>302</v>
      </c>
      <c r="D90" s="170">
        <v>401</v>
      </c>
      <c r="E90" s="10" t="s">
        <v>358</v>
      </c>
      <c r="F90" s="32" t="s">
        <v>522</v>
      </c>
      <c r="G90" s="143">
        <v>986.6</v>
      </c>
      <c r="H90" s="143">
        <v>1078.8</v>
      </c>
      <c r="J90" s="151" t="s">
        <v>520</v>
      </c>
      <c r="K90" s="119" t="s">
        <v>521</v>
      </c>
      <c r="L90" s="197">
        <v>934</v>
      </c>
      <c r="M90" s="193">
        <v>401</v>
      </c>
      <c r="N90" s="192" t="s">
        <v>358</v>
      </c>
      <c r="O90" s="192" t="s">
        <v>522</v>
      </c>
      <c r="P90" s="194">
        <v>986.6</v>
      </c>
      <c r="Q90" s="194">
        <v>1078.8</v>
      </c>
      <c r="R90" s="8" t="b">
        <f t="shared" si="7"/>
        <v>1</v>
      </c>
      <c r="S90" s="8" t="b">
        <f t="shared" si="8"/>
        <v>1</v>
      </c>
      <c r="T90" s="8" t="b">
        <f t="shared" si="9"/>
        <v>1</v>
      </c>
      <c r="U90" s="233" t="b">
        <f t="shared" si="10"/>
        <v>1</v>
      </c>
      <c r="V90" s="231" t="b">
        <f t="shared" si="11"/>
        <v>1</v>
      </c>
      <c r="W90" s="231" t="b">
        <f t="shared" si="12"/>
        <v>1</v>
      </c>
    </row>
    <row r="91" spans="1:23" s="75" customFormat="1" ht="25.5">
      <c r="A91" s="238" t="s">
        <v>320</v>
      </c>
      <c r="B91" s="117" t="s">
        <v>329</v>
      </c>
      <c r="C91" s="5" t="s">
        <v>332</v>
      </c>
      <c r="D91" s="170">
        <v>412</v>
      </c>
      <c r="E91" s="5"/>
      <c r="F91" s="5"/>
      <c r="G91" s="142">
        <f aca="true" t="shared" si="13" ref="G91:H93">G92</f>
        <v>53.1</v>
      </c>
      <c r="H91" s="142">
        <f t="shared" si="13"/>
        <v>58.1</v>
      </c>
      <c r="J91" s="151" t="s">
        <v>523</v>
      </c>
      <c r="K91" s="35" t="s">
        <v>329</v>
      </c>
      <c r="L91" s="136">
        <v>934</v>
      </c>
      <c r="M91" s="187">
        <v>412</v>
      </c>
      <c r="N91" s="136"/>
      <c r="O91" s="188"/>
      <c r="P91" s="189">
        <v>53.1</v>
      </c>
      <c r="Q91" s="189">
        <v>58.1</v>
      </c>
      <c r="R91" s="8" t="b">
        <f t="shared" si="7"/>
        <v>1</v>
      </c>
      <c r="S91" s="8" t="b">
        <f t="shared" si="8"/>
        <v>1</v>
      </c>
      <c r="T91" s="8" t="b">
        <f t="shared" si="9"/>
        <v>1</v>
      </c>
      <c r="U91" s="233" t="b">
        <f t="shared" si="10"/>
        <v>1</v>
      </c>
      <c r="V91" s="231" t="b">
        <f t="shared" si="11"/>
        <v>1</v>
      </c>
      <c r="W91" s="231" t="b">
        <f t="shared" si="12"/>
        <v>1</v>
      </c>
    </row>
    <row r="92" spans="1:23" s="75" customFormat="1" ht="25.5">
      <c r="A92" s="238" t="s">
        <v>321</v>
      </c>
      <c r="B92" s="118" t="s">
        <v>330</v>
      </c>
      <c r="C92" s="10" t="s">
        <v>331</v>
      </c>
      <c r="D92" s="170">
        <v>412</v>
      </c>
      <c r="E92" s="10" t="s">
        <v>359</v>
      </c>
      <c r="F92" s="10"/>
      <c r="G92" s="143">
        <f t="shared" si="13"/>
        <v>53.1</v>
      </c>
      <c r="H92" s="143">
        <f t="shared" si="13"/>
        <v>58.1</v>
      </c>
      <c r="J92" s="151" t="s">
        <v>524</v>
      </c>
      <c r="K92" s="27" t="s">
        <v>330</v>
      </c>
      <c r="L92" s="196">
        <v>934</v>
      </c>
      <c r="M92" s="190">
        <v>412</v>
      </c>
      <c r="N92" s="184" t="s">
        <v>359</v>
      </c>
      <c r="O92" s="184"/>
      <c r="P92" s="191">
        <v>53.1</v>
      </c>
      <c r="Q92" s="191">
        <v>58.1</v>
      </c>
      <c r="R92" s="8" t="b">
        <f t="shared" si="7"/>
        <v>1</v>
      </c>
      <c r="S92" s="8" t="b">
        <f t="shared" si="8"/>
        <v>1</v>
      </c>
      <c r="T92" s="8" t="b">
        <f t="shared" si="9"/>
        <v>1</v>
      </c>
      <c r="U92" s="233" t="b">
        <f t="shared" si="10"/>
        <v>1</v>
      </c>
      <c r="V92" s="231" t="b">
        <f t="shared" si="11"/>
        <v>1</v>
      </c>
      <c r="W92" s="231" t="b">
        <f t="shared" si="12"/>
        <v>1</v>
      </c>
    </row>
    <row r="93" spans="1:23" s="75" customFormat="1" ht="25.5">
      <c r="A93" s="238" t="s">
        <v>322</v>
      </c>
      <c r="B93" s="118" t="s">
        <v>271</v>
      </c>
      <c r="C93" s="10" t="s">
        <v>331</v>
      </c>
      <c r="D93" s="170">
        <v>412</v>
      </c>
      <c r="E93" s="10" t="s">
        <v>359</v>
      </c>
      <c r="F93" s="10" t="s">
        <v>268</v>
      </c>
      <c r="G93" s="143">
        <f t="shared" si="13"/>
        <v>53.1</v>
      </c>
      <c r="H93" s="143">
        <f t="shared" si="13"/>
        <v>58.1</v>
      </c>
      <c r="J93" s="151" t="s">
        <v>525</v>
      </c>
      <c r="K93" s="63" t="s">
        <v>271</v>
      </c>
      <c r="L93" s="196">
        <v>934</v>
      </c>
      <c r="M93" s="190">
        <v>412</v>
      </c>
      <c r="N93" s="184" t="s">
        <v>359</v>
      </c>
      <c r="O93" s="184" t="s">
        <v>268</v>
      </c>
      <c r="P93" s="191">
        <v>53.1</v>
      </c>
      <c r="Q93" s="191">
        <v>58.1</v>
      </c>
      <c r="R93" s="8" t="b">
        <f t="shared" si="7"/>
        <v>1</v>
      </c>
      <c r="S93" s="8" t="b">
        <f t="shared" si="8"/>
        <v>1</v>
      </c>
      <c r="T93" s="8" t="b">
        <f t="shared" si="9"/>
        <v>1</v>
      </c>
      <c r="U93" s="233" t="b">
        <f t="shared" si="10"/>
        <v>1</v>
      </c>
      <c r="V93" s="231" t="b">
        <f t="shared" si="11"/>
        <v>1</v>
      </c>
      <c r="W93" s="231" t="b">
        <f t="shared" si="12"/>
        <v>1</v>
      </c>
    </row>
    <row r="94" spans="1:23" s="75" customFormat="1" ht="27">
      <c r="A94" s="238" t="s">
        <v>323</v>
      </c>
      <c r="B94" s="235" t="s">
        <v>272</v>
      </c>
      <c r="C94" s="10" t="s">
        <v>331</v>
      </c>
      <c r="D94" s="170">
        <v>412</v>
      </c>
      <c r="E94" s="10" t="s">
        <v>359</v>
      </c>
      <c r="F94" s="10" t="s">
        <v>89</v>
      </c>
      <c r="G94" s="143">
        <v>53.1</v>
      </c>
      <c r="H94" s="143">
        <v>58.1</v>
      </c>
      <c r="J94" s="151" t="s">
        <v>526</v>
      </c>
      <c r="K94" s="30" t="s">
        <v>272</v>
      </c>
      <c r="L94" s="197">
        <v>934</v>
      </c>
      <c r="M94" s="193">
        <v>412</v>
      </c>
      <c r="N94" s="192" t="s">
        <v>359</v>
      </c>
      <c r="O94" s="192" t="s">
        <v>89</v>
      </c>
      <c r="P94" s="194">
        <v>53.1</v>
      </c>
      <c r="Q94" s="194">
        <v>58.1</v>
      </c>
      <c r="R94" s="8" t="b">
        <f t="shared" si="7"/>
        <v>1</v>
      </c>
      <c r="S94" s="8" t="b">
        <f t="shared" si="8"/>
        <v>1</v>
      </c>
      <c r="T94" s="8" t="b">
        <f t="shared" si="9"/>
        <v>1</v>
      </c>
      <c r="U94" s="233" t="b">
        <f t="shared" si="10"/>
        <v>1</v>
      </c>
      <c r="V94" s="231" t="b">
        <f t="shared" si="11"/>
        <v>1</v>
      </c>
      <c r="W94" s="231" t="b">
        <f t="shared" si="12"/>
        <v>1</v>
      </c>
    </row>
    <row r="95" spans="1:23" s="19" customFormat="1" ht="15.75">
      <c r="A95" s="238" t="s">
        <v>218</v>
      </c>
      <c r="B95" s="27" t="s">
        <v>17</v>
      </c>
      <c r="C95" s="53" t="s">
        <v>148</v>
      </c>
      <c r="D95" s="168">
        <v>500</v>
      </c>
      <c r="E95" s="28"/>
      <c r="F95" s="29"/>
      <c r="G95" s="141">
        <f>G96</f>
        <v>41034.1</v>
      </c>
      <c r="H95" s="141">
        <f>H96</f>
        <v>44870.8</v>
      </c>
      <c r="I95" s="75"/>
      <c r="J95" s="151" t="s">
        <v>527</v>
      </c>
      <c r="K95" s="157" t="s">
        <v>17</v>
      </c>
      <c r="L95" s="196">
        <v>934</v>
      </c>
      <c r="M95" s="185">
        <v>500</v>
      </c>
      <c r="N95" s="184"/>
      <c r="O95" s="184"/>
      <c r="P95" s="186">
        <v>41034.1</v>
      </c>
      <c r="Q95" s="186">
        <v>44870.8</v>
      </c>
      <c r="R95" s="8" t="b">
        <f t="shared" si="7"/>
        <v>1</v>
      </c>
      <c r="S95" s="8" t="b">
        <f t="shared" si="8"/>
        <v>1</v>
      </c>
      <c r="T95" s="8" t="b">
        <f t="shared" si="9"/>
        <v>1</v>
      </c>
      <c r="U95" s="233" t="b">
        <f t="shared" si="10"/>
        <v>1</v>
      </c>
      <c r="V95" s="231" t="b">
        <f t="shared" si="11"/>
        <v>1</v>
      </c>
      <c r="W95" s="231" t="b">
        <f t="shared" si="12"/>
        <v>1</v>
      </c>
    </row>
    <row r="96" spans="1:23" s="18" customFormat="1" ht="12.75">
      <c r="A96" s="40" t="s">
        <v>219</v>
      </c>
      <c r="B96" s="35" t="s">
        <v>87</v>
      </c>
      <c r="C96" s="52" t="s">
        <v>140</v>
      </c>
      <c r="D96" s="170">
        <v>503</v>
      </c>
      <c r="E96" s="36"/>
      <c r="F96" s="36"/>
      <c r="G96" s="139">
        <f>G97+G100+G103+G106+G109</f>
        <v>41034.1</v>
      </c>
      <c r="H96" s="139">
        <f>H97+H100+H103+H106+H109</f>
        <v>44870.8</v>
      </c>
      <c r="I96" s="19"/>
      <c r="J96" s="151" t="s">
        <v>528</v>
      </c>
      <c r="K96" s="35" t="s">
        <v>87</v>
      </c>
      <c r="L96" s="136">
        <v>934</v>
      </c>
      <c r="M96" s="187">
        <v>503</v>
      </c>
      <c r="N96" s="188"/>
      <c r="O96" s="188"/>
      <c r="P96" s="189">
        <v>41034.1</v>
      </c>
      <c r="Q96" s="189">
        <v>44870.8</v>
      </c>
      <c r="R96" s="8" t="b">
        <f t="shared" si="7"/>
        <v>1</v>
      </c>
      <c r="S96" s="8" t="b">
        <f t="shared" si="8"/>
        <v>1</v>
      </c>
      <c r="T96" s="8" t="b">
        <f t="shared" si="9"/>
        <v>1</v>
      </c>
      <c r="U96" s="233" t="b">
        <f t="shared" si="10"/>
        <v>1</v>
      </c>
      <c r="V96" s="231" t="b">
        <f t="shared" si="11"/>
        <v>1</v>
      </c>
      <c r="W96" s="231" t="b">
        <f t="shared" si="12"/>
        <v>1</v>
      </c>
    </row>
    <row r="97" spans="1:23" s="18" customFormat="1" ht="25.5">
      <c r="A97" s="176" t="s">
        <v>220</v>
      </c>
      <c r="B97" s="27" t="s">
        <v>105</v>
      </c>
      <c r="C97" s="29" t="s">
        <v>150</v>
      </c>
      <c r="D97" s="167" t="s">
        <v>40</v>
      </c>
      <c r="E97" s="29" t="s">
        <v>530</v>
      </c>
      <c r="F97" s="28"/>
      <c r="G97" s="140">
        <f>G99</f>
        <v>13427.4</v>
      </c>
      <c r="H97" s="140">
        <f>H99</f>
        <v>14682.9</v>
      </c>
      <c r="J97" s="151" t="s">
        <v>529</v>
      </c>
      <c r="K97" s="27" t="s">
        <v>105</v>
      </c>
      <c r="L97" s="196">
        <v>934</v>
      </c>
      <c r="M97" s="184" t="s">
        <v>40</v>
      </c>
      <c r="N97" s="184" t="s">
        <v>530</v>
      </c>
      <c r="O97" s="196"/>
      <c r="P97" s="191">
        <v>13427.4</v>
      </c>
      <c r="Q97" s="191">
        <v>14682.9</v>
      </c>
      <c r="R97" s="8" t="b">
        <f t="shared" si="7"/>
        <v>1</v>
      </c>
      <c r="S97" s="8" t="b">
        <f t="shared" si="8"/>
        <v>1</v>
      </c>
      <c r="T97" s="8" t="b">
        <f t="shared" si="9"/>
        <v>1</v>
      </c>
      <c r="U97" s="233" t="b">
        <f t="shared" si="10"/>
        <v>1</v>
      </c>
      <c r="V97" s="231" t="b">
        <f t="shared" si="11"/>
        <v>1</v>
      </c>
      <c r="W97" s="231" t="b">
        <f t="shared" si="12"/>
        <v>1</v>
      </c>
    </row>
    <row r="98" spans="1:23" s="18" customFormat="1" ht="25.5">
      <c r="A98" s="176" t="s">
        <v>221</v>
      </c>
      <c r="B98" s="2" t="s">
        <v>271</v>
      </c>
      <c r="C98" s="29" t="s">
        <v>150</v>
      </c>
      <c r="D98" s="167" t="s">
        <v>40</v>
      </c>
      <c r="E98" s="29" t="s">
        <v>530</v>
      </c>
      <c r="F98" s="28">
        <v>200</v>
      </c>
      <c r="G98" s="140">
        <f>G99</f>
        <v>13427.4</v>
      </c>
      <c r="H98" s="140">
        <f>H99</f>
        <v>14682.9</v>
      </c>
      <c r="J98" s="151" t="s">
        <v>531</v>
      </c>
      <c r="K98" s="63" t="s">
        <v>271</v>
      </c>
      <c r="L98" s="196">
        <v>934</v>
      </c>
      <c r="M98" s="184" t="s">
        <v>40</v>
      </c>
      <c r="N98" s="184" t="s">
        <v>530</v>
      </c>
      <c r="O98" s="196">
        <v>200</v>
      </c>
      <c r="P98" s="191">
        <v>13427.4</v>
      </c>
      <c r="Q98" s="191">
        <v>14682.9</v>
      </c>
      <c r="R98" s="8" t="b">
        <f t="shared" si="7"/>
        <v>1</v>
      </c>
      <c r="S98" s="8" t="b">
        <f t="shared" si="8"/>
        <v>1</v>
      </c>
      <c r="T98" s="8" t="b">
        <f t="shared" si="9"/>
        <v>1</v>
      </c>
      <c r="U98" s="233" t="b">
        <f t="shared" si="10"/>
        <v>1</v>
      </c>
      <c r="V98" s="231" t="b">
        <f t="shared" si="11"/>
        <v>1</v>
      </c>
      <c r="W98" s="231" t="b">
        <f t="shared" si="12"/>
        <v>1</v>
      </c>
    </row>
    <row r="99" spans="1:23" s="18" customFormat="1" ht="27">
      <c r="A99" s="176" t="s">
        <v>222</v>
      </c>
      <c r="B99" s="115" t="s">
        <v>272</v>
      </c>
      <c r="C99" s="10" t="s">
        <v>151</v>
      </c>
      <c r="D99" s="170">
        <v>503</v>
      </c>
      <c r="E99" s="10" t="s">
        <v>530</v>
      </c>
      <c r="F99" s="10" t="s">
        <v>89</v>
      </c>
      <c r="G99" s="143">
        <v>13427.4</v>
      </c>
      <c r="H99" s="143">
        <v>14682.9</v>
      </c>
      <c r="J99" s="151" t="s">
        <v>532</v>
      </c>
      <c r="K99" s="30" t="s">
        <v>272</v>
      </c>
      <c r="L99" s="197">
        <v>934</v>
      </c>
      <c r="M99" s="193">
        <v>503</v>
      </c>
      <c r="N99" s="192" t="s">
        <v>530</v>
      </c>
      <c r="O99" s="192" t="s">
        <v>89</v>
      </c>
      <c r="P99" s="194">
        <v>13427.4</v>
      </c>
      <c r="Q99" s="194">
        <v>14682.9</v>
      </c>
      <c r="R99" s="8" t="b">
        <f t="shared" si="7"/>
        <v>1</v>
      </c>
      <c r="S99" s="8" t="b">
        <f t="shared" si="8"/>
        <v>1</v>
      </c>
      <c r="T99" s="8" t="b">
        <f t="shared" si="9"/>
        <v>1</v>
      </c>
      <c r="U99" s="233" t="b">
        <f t="shared" si="10"/>
        <v>1</v>
      </c>
      <c r="V99" s="231" t="b">
        <f t="shared" si="11"/>
        <v>1</v>
      </c>
      <c r="W99" s="231" t="b">
        <f t="shared" si="12"/>
        <v>1</v>
      </c>
    </row>
    <row r="100" spans="1:23" s="18" customFormat="1" ht="38.25">
      <c r="A100" s="176" t="s">
        <v>360</v>
      </c>
      <c r="B100" s="27" t="s">
        <v>312</v>
      </c>
      <c r="C100" s="29" t="s">
        <v>152</v>
      </c>
      <c r="D100" s="167" t="s">
        <v>40</v>
      </c>
      <c r="E100" s="28">
        <v>6000000161</v>
      </c>
      <c r="F100" s="28"/>
      <c r="G100" s="140">
        <f>G102</f>
        <v>7196.6</v>
      </c>
      <c r="H100" s="140">
        <f>H102</f>
        <v>7869.5</v>
      </c>
      <c r="J100" s="151" t="s">
        <v>533</v>
      </c>
      <c r="K100" s="27" t="s">
        <v>312</v>
      </c>
      <c r="L100" s="196">
        <v>934</v>
      </c>
      <c r="M100" s="184" t="s">
        <v>40</v>
      </c>
      <c r="N100" s="196">
        <v>6000000161</v>
      </c>
      <c r="O100" s="196"/>
      <c r="P100" s="191">
        <v>7196.6</v>
      </c>
      <c r="Q100" s="191">
        <v>7869.5</v>
      </c>
      <c r="R100" s="8" t="b">
        <f t="shared" si="7"/>
        <v>1</v>
      </c>
      <c r="S100" s="8" t="b">
        <f t="shared" si="8"/>
        <v>1</v>
      </c>
      <c r="T100" s="8" t="b">
        <f t="shared" si="9"/>
        <v>1</v>
      </c>
      <c r="U100" s="233" t="b">
        <f t="shared" si="10"/>
        <v>1</v>
      </c>
      <c r="V100" s="231" t="b">
        <f t="shared" si="11"/>
        <v>1</v>
      </c>
      <c r="W100" s="231" t="b">
        <f t="shared" si="12"/>
        <v>1</v>
      </c>
    </row>
    <row r="101" spans="1:23" s="18" customFormat="1" ht="25.5">
      <c r="A101" s="176" t="s">
        <v>361</v>
      </c>
      <c r="B101" s="2" t="s">
        <v>271</v>
      </c>
      <c r="C101" s="29" t="s">
        <v>152</v>
      </c>
      <c r="D101" s="167" t="s">
        <v>40</v>
      </c>
      <c r="E101" s="28">
        <v>6000000161</v>
      </c>
      <c r="F101" s="28">
        <v>200</v>
      </c>
      <c r="G101" s="140">
        <f>G102</f>
        <v>7196.6</v>
      </c>
      <c r="H101" s="140">
        <f>H102</f>
        <v>7869.5</v>
      </c>
      <c r="J101" s="151" t="s">
        <v>535</v>
      </c>
      <c r="K101" s="63" t="s">
        <v>271</v>
      </c>
      <c r="L101" s="196">
        <v>934</v>
      </c>
      <c r="M101" s="184" t="s">
        <v>40</v>
      </c>
      <c r="N101" s="196">
        <v>6000000161</v>
      </c>
      <c r="O101" s="196">
        <v>200</v>
      </c>
      <c r="P101" s="191">
        <v>7196.6</v>
      </c>
      <c r="Q101" s="191">
        <v>7869.5</v>
      </c>
      <c r="R101" s="8" t="b">
        <f t="shared" si="7"/>
        <v>1</v>
      </c>
      <c r="S101" s="8" t="b">
        <f t="shared" si="8"/>
        <v>1</v>
      </c>
      <c r="T101" s="8" t="b">
        <f t="shared" si="9"/>
        <v>1</v>
      </c>
      <c r="U101" s="233" t="b">
        <f t="shared" si="10"/>
        <v>1</v>
      </c>
      <c r="V101" s="231" t="b">
        <f t="shared" si="11"/>
        <v>1</v>
      </c>
      <c r="W101" s="231" t="b">
        <f t="shared" si="12"/>
        <v>1</v>
      </c>
    </row>
    <row r="102" spans="1:23" s="18" customFormat="1" ht="27">
      <c r="A102" s="176" t="s">
        <v>362</v>
      </c>
      <c r="B102" s="115" t="s">
        <v>272</v>
      </c>
      <c r="C102" s="10" t="s">
        <v>150</v>
      </c>
      <c r="D102" s="170">
        <v>503</v>
      </c>
      <c r="E102" s="13">
        <v>6000000161</v>
      </c>
      <c r="F102" s="10" t="s">
        <v>89</v>
      </c>
      <c r="G102" s="143">
        <v>7196.6</v>
      </c>
      <c r="H102" s="143">
        <v>7869.5</v>
      </c>
      <c r="J102" s="151" t="s">
        <v>536</v>
      </c>
      <c r="K102" s="30" t="s">
        <v>272</v>
      </c>
      <c r="L102" s="197">
        <v>934</v>
      </c>
      <c r="M102" s="193">
        <v>503</v>
      </c>
      <c r="N102" s="197">
        <v>6000000161</v>
      </c>
      <c r="O102" s="192" t="s">
        <v>89</v>
      </c>
      <c r="P102" s="194">
        <v>7196.6</v>
      </c>
      <c r="Q102" s="194">
        <v>7869.5</v>
      </c>
      <c r="R102" s="8" t="b">
        <f t="shared" si="7"/>
        <v>1</v>
      </c>
      <c r="S102" s="8" t="b">
        <f t="shared" si="8"/>
        <v>1</v>
      </c>
      <c r="T102" s="8" t="b">
        <f t="shared" si="9"/>
        <v>1</v>
      </c>
      <c r="U102" s="233" t="b">
        <f t="shared" si="10"/>
        <v>1</v>
      </c>
      <c r="V102" s="231" t="b">
        <f t="shared" si="11"/>
        <v>1</v>
      </c>
      <c r="W102" s="231" t="b">
        <f t="shared" si="12"/>
        <v>1</v>
      </c>
    </row>
    <row r="103" spans="1:23" s="18" customFormat="1" ht="25.5">
      <c r="A103" s="176" t="s">
        <v>363</v>
      </c>
      <c r="B103" s="27" t="s">
        <v>104</v>
      </c>
      <c r="C103" s="29" t="s">
        <v>153</v>
      </c>
      <c r="D103" s="167" t="s">
        <v>40</v>
      </c>
      <c r="E103" s="28">
        <v>6000000141</v>
      </c>
      <c r="F103" s="28"/>
      <c r="G103" s="140">
        <f>G105</f>
        <v>5.5</v>
      </c>
      <c r="H103" s="140">
        <f>H105</f>
        <v>6</v>
      </c>
      <c r="J103" s="151" t="s">
        <v>537</v>
      </c>
      <c r="K103" s="27" t="s">
        <v>104</v>
      </c>
      <c r="L103" s="196">
        <v>934</v>
      </c>
      <c r="M103" s="184" t="s">
        <v>40</v>
      </c>
      <c r="N103" s="196">
        <v>6000000141</v>
      </c>
      <c r="O103" s="196"/>
      <c r="P103" s="191">
        <v>5.5</v>
      </c>
      <c r="Q103" s="191">
        <v>6</v>
      </c>
      <c r="R103" s="8" t="b">
        <f t="shared" si="7"/>
        <v>1</v>
      </c>
      <c r="S103" s="8" t="b">
        <f t="shared" si="8"/>
        <v>1</v>
      </c>
      <c r="T103" s="8" t="b">
        <f t="shared" si="9"/>
        <v>1</v>
      </c>
      <c r="U103" s="233" t="b">
        <f t="shared" si="10"/>
        <v>1</v>
      </c>
      <c r="V103" s="231" t="b">
        <f t="shared" si="11"/>
        <v>1</v>
      </c>
      <c r="W103" s="231" t="b">
        <f t="shared" si="12"/>
        <v>1</v>
      </c>
    </row>
    <row r="104" spans="1:23" s="18" customFormat="1" ht="25.5">
      <c r="A104" s="176" t="s">
        <v>364</v>
      </c>
      <c r="B104" s="2" t="s">
        <v>271</v>
      </c>
      <c r="C104" s="29" t="s">
        <v>153</v>
      </c>
      <c r="D104" s="167" t="s">
        <v>40</v>
      </c>
      <c r="E104" s="28">
        <v>6000000141</v>
      </c>
      <c r="F104" s="28">
        <v>200</v>
      </c>
      <c r="G104" s="140">
        <f>G105</f>
        <v>5.5</v>
      </c>
      <c r="H104" s="140">
        <f>H105</f>
        <v>6</v>
      </c>
      <c r="J104" s="151" t="s">
        <v>538</v>
      </c>
      <c r="K104" s="63" t="s">
        <v>271</v>
      </c>
      <c r="L104" s="196">
        <v>934</v>
      </c>
      <c r="M104" s="184" t="s">
        <v>40</v>
      </c>
      <c r="N104" s="196">
        <v>6000000141</v>
      </c>
      <c r="O104" s="196">
        <v>200</v>
      </c>
      <c r="P104" s="191">
        <v>5.5</v>
      </c>
      <c r="Q104" s="191">
        <v>6</v>
      </c>
      <c r="R104" s="8" t="b">
        <f t="shared" si="7"/>
        <v>1</v>
      </c>
      <c r="S104" s="8" t="b">
        <f t="shared" si="8"/>
        <v>1</v>
      </c>
      <c r="T104" s="8" t="b">
        <f t="shared" si="9"/>
        <v>1</v>
      </c>
      <c r="U104" s="233" t="b">
        <f t="shared" si="10"/>
        <v>1</v>
      </c>
      <c r="V104" s="231" t="b">
        <f t="shared" si="11"/>
        <v>1</v>
      </c>
      <c r="W104" s="231" t="b">
        <f t="shared" si="12"/>
        <v>1</v>
      </c>
    </row>
    <row r="105" spans="1:23" s="18" customFormat="1" ht="27">
      <c r="A105" s="176" t="s">
        <v>365</v>
      </c>
      <c r="B105" s="115" t="s">
        <v>272</v>
      </c>
      <c r="C105" s="10" t="s">
        <v>150</v>
      </c>
      <c r="D105" s="170">
        <v>503</v>
      </c>
      <c r="E105" s="13">
        <v>6000000141</v>
      </c>
      <c r="F105" s="10" t="s">
        <v>89</v>
      </c>
      <c r="G105" s="143">
        <v>5.5</v>
      </c>
      <c r="H105" s="143">
        <v>6</v>
      </c>
      <c r="J105" s="151" t="s">
        <v>539</v>
      </c>
      <c r="K105" s="30" t="s">
        <v>272</v>
      </c>
      <c r="L105" s="197">
        <v>934</v>
      </c>
      <c r="M105" s="193">
        <v>503</v>
      </c>
      <c r="N105" s="197">
        <v>6000000141</v>
      </c>
      <c r="O105" s="192" t="s">
        <v>89</v>
      </c>
      <c r="P105" s="194">
        <v>5.5</v>
      </c>
      <c r="Q105" s="194">
        <v>6</v>
      </c>
      <c r="R105" s="8" t="b">
        <f t="shared" si="7"/>
        <v>1</v>
      </c>
      <c r="S105" s="8" t="b">
        <f t="shared" si="8"/>
        <v>1</v>
      </c>
      <c r="T105" s="8" t="b">
        <f t="shared" si="9"/>
        <v>1</v>
      </c>
      <c r="U105" s="233" t="b">
        <f t="shared" si="10"/>
        <v>1</v>
      </c>
      <c r="V105" s="231" t="b">
        <f t="shared" si="11"/>
        <v>1</v>
      </c>
      <c r="W105" s="231" t="b">
        <f t="shared" si="12"/>
        <v>1</v>
      </c>
    </row>
    <row r="106" spans="1:23" s="18" customFormat="1" ht="25.5">
      <c r="A106" s="176" t="s">
        <v>366</v>
      </c>
      <c r="B106" s="27" t="s">
        <v>103</v>
      </c>
      <c r="C106" s="29" t="s">
        <v>154</v>
      </c>
      <c r="D106" s="167" t="s">
        <v>40</v>
      </c>
      <c r="E106" s="28">
        <v>6000000151</v>
      </c>
      <c r="F106" s="28"/>
      <c r="G106" s="140">
        <f>G108</f>
        <v>20185.4</v>
      </c>
      <c r="H106" s="140">
        <f>H108</f>
        <v>22072.7</v>
      </c>
      <c r="J106" s="151" t="s">
        <v>540</v>
      </c>
      <c r="K106" s="27" t="s">
        <v>103</v>
      </c>
      <c r="L106" s="196">
        <v>934</v>
      </c>
      <c r="M106" s="184" t="s">
        <v>40</v>
      </c>
      <c r="N106" s="196">
        <v>6000000151</v>
      </c>
      <c r="O106" s="196"/>
      <c r="P106" s="191">
        <v>20185.4</v>
      </c>
      <c r="Q106" s="191">
        <v>22072.7</v>
      </c>
      <c r="R106" s="8" t="b">
        <f t="shared" si="7"/>
        <v>1</v>
      </c>
      <c r="S106" s="8" t="b">
        <f t="shared" si="8"/>
        <v>1</v>
      </c>
      <c r="T106" s="8" t="b">
        <f t="shared" si="9"/>
        <v>1</v>
      </c>
      <c r="U106" s="233" t="b">
        <f t="shared" si="10"/>
        <v>1</v>
      </c>
      <c r="V106" s="231" t="b">
        <f t="shared" si="11"/>
        <v>1</v>
      </c>
      <c r="W106" s="231" t="b">
        <f t="shared" si="12"/>
        <v>1</v>
      </c>
    </row>
    <row r="107" spans="1:23" s="18" customFormat="1" ht="25.5">
      <c r="A107" s="176" t="s">
        <v>367</v>
      </c>
      <c r="B107" s="2" t="s">
        <v>271</v>
      </c>
      <c r="C107" s="29" t="s">
        <v>154</v>
      </c>
      <c r="D107" s="167" t="s">
        <v>40</v>
      </c>
      <c r="E107" s="28">
        <v>6000000151</v>
      </c>
      <c r="F107" s="28">
        <v>200</v>
      </c>
      <c r="G107" s="140">
        <f>G108</f>
        <v>20185.4</v>
      </c>
      <c r="H107" s="140">
        <f>H108</f>
        <v>22072.7</v>
      </c>
      <c r="J107" s="151" t="s">
        <v>541</v>
      </c>
      <c r="K107" s="63" t="s">
        <v>271</v>
      </c>
      <c r="L107" s="196">
        <v>934</v>
      </c>
      <c r="M107" s="184" t="s">
        <v>40</v>
      </c>
      <c r="N107" s="196">
        <v>6000000151</v>
      </c>
      <c r="O107" s="196">
        <v>200</v>
      </c>
      <c r="P107" s="191">
        <v>20185.4</v>
      </c>
      <c r="Q107" s="191">
        <v>22072.7</v>
      </c>
      <c r="R107" s="8" t="b">
        <f t="shared" si="7"/>
        <v>1</v>
      </c>
      <c r="S107" s="8" t="b">
        <f t="shared" si="8"/>
        <v>1</v>
      </c>
      <c r="T107" s="8" t="b">
        <f t="shared" si="9"/>
        <v>1</v>
      </c>
      <c r="U107" s="233" t="b">
        <f t="shared" si="10"/>
        <v>1</v>
      </c>
      <c r="V107" s="231" t="b">
        <f t="shared" si="11"/>
        <v>1</v>
      </c>
      <c r="W107" s="231" t="b">
        <f t="shared" si="12"/>
        <v>1</v>
      </c>
    </row>
    <row r="108" spans="1:23" s="18" customFormat="1" ht="27">
      <c r="A108" s="176" t="s">
        <v>368</v>
      </c>
      <c r="B108" s="115" t="s">
        <v>272</v>
      </c>
      <c r="C108" s="10" t="s">
        <v>149</v>
      </c>
      <c r="D108" s="170">
        <v>503</v>
      </c>
      <c r="E108" s="13">
        <v>6000000151</v>
      </c>
      <c r="F108" s="10" t="s">
        <v>89</v>
      </c>
      <c r="G108" s="194">
        <v>20185.4</v>
      </c>
      <c r="H108" s="194">
        <v>22072.7</v>
      </c>
      <c r="J108" s="151" t="s">
        <v>542</v>
      </c>
      <c r="K108" s="30" t="s">
        <v>272</v>
      </c>
      <c r="L108" s="197">
        <v>934</v>
      </c>
      <c r="M108" s="193">
        <v>503</v>
      </c>
      <c r="N108" s="197">
        <v>6000000151</v>
      </c>
      <c r="O108" s="192" t="s">
        <v>89</v>
      </c>
      <c r="P108" s="194">
        <v>20185.4</v>
      </c>
      <c r="Q108" s="194">
        <v>22072.7</v>
      </c>
      <c r="R108" s="8" t="b">
        <f t="shared" si="7"/>
        <v>1</v>
      </c>
      <c r="S108" s="8" t="b">
        <f t="shared" si="8"/>
        <v>1</v>
      </c>
      <c r="T108" s="8" t="b">
        <f t="shared" si="9"/>
        <v>1</v>
      </c>
      <c r="U108" s="233" t="b">
        <f t="shared" si="10"/>
        <v>1</v>
      </c>
      <c r="V108" s="231" t="b">
        <f t="shared" si="11"/>
        <v>1</v>
      </c>
      <c r="W108" s="231" t="b">
        <f t="shared" si="12"/>
        <v>1</v>
      </c>
    </row>
    <row r="109" spans="1:23" s="18" customFormat="1" ht="12.75">
      <c r="A109" s="176" t="s">
        <v>369</v>
      </c>
      <c r="B109" s="27" t="s">
        <v>102</v>
      </c>
      <c r="C109" s="29" t="s">
        <v>153</v>
      </c>
      <c r="D109" s="167" t="s">
        <v>40</v>
      </c>
      <c r="E109" s="28">
        <v>6000000501</v>
      </c>
      <c r="F109" s="28"/>
      <c r="G109" s="140">
        <f>G111</f>
        <v>219.2</v>
      </c>
      <c r="H109" s="140">
        <f>H111</f>
        <v>239.7</v>
      </c>
      <c r="J109" s="151" t="s">
        <v>543</v>
      </c>
      <c r="K109" s="27" t="s">
        <v>102</v>
      </c>
      <c r="L109" s="196">
        <v>934</v>
      </c>
      <c r="M109" s="184" t="s">
        <v>40</v>
      </c>
      <c r="N109" s="196">
        <v>6000000501</v>
      </c>
      <c r="O109" s="196"/>
      <c r="P109" s="191">
        <v>219.2</v>
      </c>
      <c r="Q109" s="191">
        <v>239.7</v>
      </c>
      <c r="R109" s="8" t="b">
        <f t="shared" si="7"/>
        <v>1</v>
      </c>
      <c r="S109" s="8" t="b">
        <f t="shared" si="8"/>
        <v>1</v>
      </c>
      <c r="T109" s="8" t="b">
        <f t="shared" si="9"/>
        <v>1</v>
      </c>
      <c r="U109" s="233" t="b">
        <f t="shared" si="10"/>
        <v>1</v>
      </c>
      <c r="V109" s="231" t="b">
        <f t="shared" si="11"/>
        <v>1</v>
      </c>
      <c r="W109" s="231" t="b">
        <f t="shared" si="12"/>
        <v>1</v>
      </c>
    </row>
    <row r="110" spans="1:23" s="18" customFormat="1" ht="25.5">
      <c r="A110" s="176" t="s">
        <v>370</v>
      </c>
      <c r="B110" s="2" t="s">
        <v>271</v>
      </c>
      <c r="C110" s="29" t="s">
        <v>153</v>
      </c>
      <c r="D110" s="167" t="s">
        <v>40</v>
      </c>
      <c r="E110" s="28">
        <v>6000000501</v>
      </c>
      <c r="F110" s="28">
        <v>200</v>
      </c>
      <c r="G110" s="140">
        <f>G111</f>
        <v>219.2</v>
      </c>
      <c r="H110" s="140">
        <f>H111</f>
        <v>239.7</v>
      </c>
      <c r="J110" s="151" t="s">
        <v>544</v>
      </c>
      <c r="K110" s="63" t="s">
        <v>271</v>
      </c>
      <c r="L110" s="196">
        <v>934</v>
      </c>
      <c r="M110" s="184" t="s">
        <v>40</v>
      </c>
      <c r="N110" s="196">
        <v>6000000501</v>
      </c>
      <c r="O110" s="196">
        <v>200</v>
      </c>
      <c r="P110" s="191">
        <v>219.2</v>
      </c>
      <c r="Q110" s="191">
        <v>239.7</v>
      </c>
      <c r="R110" s="8" t="b">
        <f t="shared" si="7"/>
        <v>1</v>
      </c>
      <c r="S110" s="8" t="b">
        <f t="shared" si="8"/>
        <v>1</v>
      </c>
      <c r="T110" s="8" t="b">
        <f t="shared" si="9"/>
        <v>1</v>
      </c>
      <c r="U110" s="233" t="b">
        <f t="shared" si="10"/>
        <v>1</v>
      </c>
      <c r="V110" s="231" t="b">
        <f t="shared" si="11"/>
        <v>1</v>
      </c>
      <c r="W110" s="231" t="b">
        <f t="shared" si="12"/>
        <v>1</v>
      </c>
    </row>
    <row r="111" spans="1:23" s="18" customFormat="1" ht="27">
      <c r="A111" s="176" t="s">
        <v>371</v>
      </c>
      <c r="B111" s="115" t="s">
        <v>272</v>
      </c>
      <c r="C111" s="10" t="s">
        <v>149</v>
      </c>
      <c r="D111" s="170">
        <v>503</v>
      </c>
      <c r="E111" s="13">
        <v>6000000501</v>
      </c>
      <c r="F111" s="10" t="s">
        <v>89</v>
      </c>
      <c r="G111" s="143">
        <v>219.2</v>
      </c>
      <c r="H111" s="143">
        <v>239.7</v>
      </c>
      <c r="J111" s="151" t="s">
        <v>545</v>
      </c>
      <c r="K111" s="30" t="s">
        <v>272</v>
      </c>
      <c r="L111" s="197">
        <v>934</v>
      </c>
      <c r="M111" s="193">
        <v>503</v>
      </c>
      <c r="N111" s="197">
        <v>6000000501</v>
      </c>
      <c r="O111" s="192" t="s">
        <v>89</v>
      </c>
      <c r="P111" s="194">
        <v>219.2</v>
      </c>
      <c r="Q111" s="194">
        <v>239.7</v>
      </c>
      <c r="R111" s="8" t="b">
        <f t="shared" si="7"/>
        <v>1</v>
      </c>
      <c r="S111" s="8" t="b">
        <f t="shared" si="8"/>
        <v>1</v>
      </c>
      <c r="T111" s="8" t="b">
        <f t="shared" si="9"/>
        <v>1</v>
      </c>
      <c r="U111" s="233" t="b">
        <f t="shared" si="10"/>
        <v>1</v>
      </c>
      <c r="V111" s="231" t="b">
        <f t="shared" si="11"/>
        <v>1</v>
      </c>
      <c r="W111" s="231" t="b">
        <f t="shared" si="12"/>
        <v>1</v>
      </c>
    </row>
    <row r="112" spans="1:23" s="18" customFormat="1" ht="15.75">
      <c r="A112" s="176" t="s">
        <v>223</v>
      </c>
      <c r="B112" s="34" t="s">
        <v>18</v>
      </c>
      <c r="C112" s="53" t="s">
        <v>132</v>
      </c>
      <c r="D112" s="171" t="s">
        <v>547</v>
      </c>
      <c r="E112" s="36"/>
      <c r="F112" s="36"/>
      <c r="G112" s="141">
        <f>G113+G117</f>
        <v>1777</v>
      </c>
      <c r="H112" s="141">
        <f>H113+H117</f>
        <v>1943.1999999999998</v>
      </c>
      <c r="J112" s="153" t="s">
        <v>546</v>
      </c>
      <c r="K112" s="161" t="s">
        <v>18</v>
      </c>
      <c r="L112" s="136">
        <v>934</v>
      </c>
      <c r="M112" s="222" t="s">
        <v>547</v>
      </c>
      <c r="N112" s="136"/>
      <c r="O112" s="136"/>
      <c r="P112" s="186">
        <v>1777</v>
      </c>
      <c r="Q112" s="186">
        <v>1943.1999999999998</v>
      </c>
      <c r="R112" s="8" t="b">
        <f t="shared" si="7"/>
        <v>1</v>
      </c>
      <c r="S112" s="8" t="b">
        <f t="shared" si="8"/>
        <v>1</v>
      </c>
      <c r="T112" s="8" t="b">
        <f t="shared" si="9"/>
        <v>1</v>
      </c>
      <c r="U112" s="233" t="b">
        <f t="shared" si="10"/>
        <v>1</v>
      </c>
      <c r="V112" s="231" t="b">
        <f t="shared" si="11"/>
        <v>1</v>
      </c>
      <c r="W112" s="231" t="b">
        <f t="shared" si="12"/>
        <v>1</v>
      </c>
    </row>
    <row r="113" spans="1:23" s="18" customFormat="1" ht="38.25">
      <c r="A113" s="176" t="s">
        <v>224</v>
      </c>
      <c r="B113" s="40" t="s">
        <v>106</v>
      </c>
      <c r="C113" s="52" t="s">
        <v>148</v>
      </c>
      <c r="D113" s="167" t="s">
        <v>549</v>
      </c>
      <c r="E113" s="36"/>
      <c r="F113" s="36"/>
      <c r="G113" s="142">
        <f>G114</f>
        <v>404.8</v>
      </c>
      <c r="H113" s="142">
        <f>H114</f>
        <v>442.6</v>
      </c>
      <c r="J113" s="153" t="s">
        <v>548</v>
      </c>
      <c r="K113" s="35" t="s">
        <v>106</v>
      </c>
      <c r="L113" s="136">
        <v>934</v>
      </c>
      <c r="M113" s="188" t="s">
        <v>549</v>
      </c>
      <c r="N113" s="136"/>
      <c r="O113" s="136"/>
      <c r="P113" s="189">
        <v>404.8</v>
      </c>
      <c r="Q113" s="189">
        <v>442.6</v>
      </c>
      <c r="R113" s="8" t="b">
        <f t="shared" si="7"/>
        <v>1</v>
      </c>
      <c r="S113" s="8" t="b">
        <f t="shared" si="8"/>
        <v>1</v>
      </c>
      <c r="T113" s="8" t="b">
        <f t="shared" si="9"/>
        <v>1</v>
      </c>
      <c r="U113" s="233" t="b">
        <f t="shared" si="10"/>
        <v>1</v>
      </c>
      <c r="V113" s="231" t="b">
        <f t="shared" si="11"/>
        <v>1</v>
      </c>
      <c r="W113" s="231" t="b">
        <f t="shared" si="12"/>
        <v>1</v>
      </c>
    </row>
    <row r="114" spans="1:23" s="18" customFormat="1" ht="89.25">
      <c r="A114" s="176" t="s">
        <v>225</v>
      </c>
      <c r="B114" s="27" t="s">
        <v>551</v>
      </c>
      <c r="C114" s="29" t="s">
        <v>155</v>
      </c>
      <c r="D114" s="167" t="s">
        <v>549</v>
      </c>
      <c r="E114" s="28">
        <v>4280000181</v>
      </c>
      <c r="F114" s="28"/>
      <c r="G114" s="140">
        <f>G116</f>
        <v>404.8</v>
      </c>
      <c r="H114" s="140">
        <f>H116</f>
        <v>442.6</v>
      </c>
      <c r="J114" s="153" t="s">
        <v>550</v>
      </c>
      <c r="K114" s="27" t="s">
        <v>551</v>
      </c>
      <c r="L114" s="196">
        <v>934</v>
      </c>
      <c r="M114" s="184" t="s">
        <v>549</v>
      </c>
      <c r="N114" s="196">
        <v>4280000181</v>
      </c>
      <c r="O114" s="196"/>
      <c r="P114" s="191">
        <v>404.8</v>
      </c>
      <c r="Q114" s="191">
        <v>442.6</v>
      </c>
      <c r="R114" s="8" t="b">
        <f t="shared" si="7"/>
        <v>1</v>
      </c>
      <c r="S114" s="8" t="b">
        <f t="shared" si="8"/>
        <v>1</v>
      </c>
      <c r="T114" s="8" t="b">
        <f t="shared" si="9"/>
        <v>1</v>
      </c>
      <c r="U114" s="233" t="b">
        <f t="shared" si="10"/>
        <v>1</v>
      </c>
      <c r="V114" s="231" t="b">
        <f t="shared" si="11"/>
        <v>1</v>
      </c>
      <c r="W114" s="231" t="b">
        <f t="shared" si="12"/>
        <v>1</v>
      </c>
    </row>
    <row r="115" spans="1:23" s="18" customFormat="1" ht="25.5">
      <c r="A115" s="176" t="s">
        <v>226</v>
      </c>
      <c r="B115" s="2" t="s">
        <v>271</v>
      </c>
      <c r="C115" s="29" t="s">
        <v>155</v>
      </c>
      <c r="D115" s="167" t="s">
        <v>549</v>
      </c>
      <c r="E115" s="28">
        <v>4280000181</v>
      </c>
      <c r="F115" s="28">
        <v>200</v>
      </c>
      <c r="G115" s="140">
        <f>G116</f>
        <v>404.8</v>
      </c>
      <c r="H115" s="140">
        <f>H116</f>
        <v>442.6</v>
      </c>
      <c r="J115" s="153" t="s">
        <v>552</v>
      </c>
      <c r="K115" s="2" t="s">
        <v>271</v>
      </c>
      <c r="L115" s="196">
        <v>934</v>
      </c>
      <c r="M115" s="184" t="s">
        <v>549</v>
      </c>
      <c r="N115" s="196">
        <v>4280000181</v>
      </c>
      <c r="O115" s="196">
        <v>200</v>
      </c>
      <c r="P115" s="191">
        <v>404.8</v>
      </c>
      <c r="Q115" s="191">
        <v>442.6</v>
      </c>
      <c r="R115" s="8" t="b">
        <f t="shared" si="7"/>
        <v>1</v>
      </c>
      <c r="S115" s="8" t="b">
        <f t="shared" si="8"/>
        <v>1</v>
      </c>
      <c r="T115" s="8" t="b">
        <f t="shared" si="9"/>
        <v>1</v>
      </c>
      <c r="U115" s="233" t="b">
        <f t="shared" si="10"/>
        <v>1</v>
      </c>
      <c r="V115" s="231" t="b">
        <f t="shared" si="11"/>
        <v>1</v>
      </c>
      <c r="W115" s="231" t="b">
        <f t="shared" si="12"/>
        <v>1</v>
      </c>
    </row>
    <row r="116" spans="1:23" s="18" customFormat="1" ht="27">
      <c r="A116" s="176" t="s">
        <v>291</v>
      </c>
      <c r="B116" s="115" t="s">
        <v>272</v>
      </c>
      <c r="C116" s="32" t="s">
        <v>156</v>
      </c>
      <c r="D116" s="167" t="s">
        <v>549</v>
      </c>
      <c r="E116" s="31">
        <v>4280000181</v>
      </c>
      <c r="F116" s="31">
        <v>240</v>
      </c>
      <c r="G116" s="143">
        <v>404.8</v>
      </c>
      <c r="H116" s="143">
        <v>442.6</v>
      </c>
      <c r="J116" s="153" t="s">
        <v>553</v>
      </c>
      <c r="K116" s="30" t="s">
        <v>272</v>
      </c>
      <c r="L116" s="197">
        <v>934</v>
      </c>
      <c r="M116" s="192" t="s">
        <v>549</v>
      </c>
      <c r="N116" s="197">
        <v>4280000181</v>
      </c>
      <c r="O116" s="197">
        <v>240</v>
      </c>
      <c r="P116" s="194">
        <v>404.8</v>
      </c>
      <c r="Q116" s="194">
        <v>442.6</v>
      </c>
      <c r="R116" s="8" t="b">
        <f aca="true" t="shared" si="14" ref="R116:R147">B116=K116</f>
        <v>1</v>
      </c>
      <c r="S116" s="8" t="b">
        <f t="shared" si="8"/>
        <v>1</v>
      </c>
      <c r="T116" s="8" t="b">
        <f t="shared" si="9"/>
        <v>1</v>
      </c>
      <c r="U116" s="233" t="b">
        <f t="shared" si="10"/>
        <v>1</v>
      </c>
      <c r="V116" s="231" t="b">
        <f t="shared" si="11"/>
        <v>1</v>
      </c>
      <c r="W116" s="231" t="b">
        <f t="shared" si="12"/>
        <v>1</v>
      </c>
    </row>
    <row r="117" spans="1:23" s="75" customFormat="1" ht="12.75">
      <c r="A117" s="176" t="s">
        <v>402</v>
      </c>
      <c r="B117" s="35" t="s">
        <v>392</v>
      </c>
      <c r="C117" s="52" t="s">
        <v>393</v>
      </c>
      <c r="D117" s="167" t="s">
        <v>555</v>
      </c>
      <c r="E117" s="37"/>
      <c r="F117" s="36"/>
      <c r="G117" s="139">
        <f>G118+G121+G124+G127+G133+G130+G136</f>
        <v>1372.2</v>
      </c>
      <c r="H117" s="139">
        <f>H118+H121+H124+H127+H133+H130+H136</f>
        <v>1500.6</v>
      </c>
      <c r="J117" s="151" t="s">
        <v>554</v>
      </c>
      <c r="K117" s="35" t="s">
        <v>392</v>
      </c>
      <c r="L117" s="136">
        <v>934</v>
      </c>
      <c r="M117" s="188" t="s">
        <v>555</v>
      </c>
      <c r="N117" s="136"/>
      <c r="O117" s="136"/>
      <c r="P117" s="223">
        <v>1372.2</v>
      </c>
      <c r="Q117" s="223">
        <v>1500.6</v>
      </c>
      <c r="R117" s="8" t="b">
        <f t="shared" si="14"/>
        <v>1</v>
      </c>
      <c r="S117" s="8" t="b">
        <f t="shared" si="8"/>
        <v>1</v>
      </c>
      <c r="T117" s="8" t="b">
        <f t="shared" si="9"/>
        <v>1</v>
      </c>
      <c r="U117" s="233" t="b">
        <f t="shared" si="10"/>
        <v>1</v>
      </c>
      <c r="V117" s="231" t="b">
        <f t="shared" si="11"/>
        <v>1</v>
      </c>
      <c r="W117" s="231" t="b">
        <f t="shared" si="12"/>
        <v>1</v>
      </c>
    </row>
    <row r="118" spans="1:23" s="75" customFormat="1" ht="25.5">
      <c r="A118" s="176" t="s">
        <v>403</v>
      </c>
      <c r="B118" s="27" t="s">
        <v>557</v>
      </c>
      <c r="C118" s="29" t="s">
        <v>398</v>
      </c>
      <c r="D118" s="172">
        <v>709</v>
      </c>
      <c r="E118" s="29" t="s">
        <v>558</v>
      </c>
      <c r="F118" s="29"/>
      <c r="G118" s="140">
        <f>G120</f>
        <v>403</v>
      </c>
      <c r="H118" s="140">
        <f>H120</f>
        <v>440.7</v>
      </c>
      <c r="J118" s="151" t="s">
        <v>556</v>
      </c>
      <c r="K118" s="27" t="s">
        <v>557</v>
      </c>
      <c r="L118" s="196">
        <v>934</v>
      </c>
      <c r="M118" s="190">
        <v>709</v>
      </c>
      <c r="N118" s="184" t="s">
        <v>558</v>
      </c>
      <c r="O118" s="184"/>
      <c r="P118" s="191">
        <v>403</v>
      </c>
      <c r="Q118" s="191">
        <v>440.7</v>
      </c>
      <c r="R118" s="8" t="b">
        <f t="shared" si="14"/>
        <v>1</v>
      </c>
      <c r="S118" s="8" t="b">
        <f t="shared" si="8"/>
        <v>1</v>
      </c>
      <c r="T118" s="8" t="b">
        <f t="shared" si="9"/>
        <v>1</v>
      </c>
      <c r="U118" s="233" t="b">
        <f t="shared" si="10"/>
        <v>1</v>
      </c>
      <c r="V118" s="231" t="b">
        <f>G118=P118</f>
        <v>1</v>
      </c>
      <c r="W118" s="231" t="b">
        <f t="shared" si="12"/>
        <v>1</v>
      </c>
    </row>
    <row r="119" spans="1:23" s="75" customFormat="1" ht="25.5">
      <c r="A119" s="176" t="s">
        <v>404</v>
      </c>
      <c r="B119" s="2" t="s">
        <v>271</v>
      </c>
      <c r="C119" s="29" t="s">
        <v>398</v>
      </c>
      <c r="D119" s="172">
        <v>709</v>
      </c>
      <c r="E119" s="29" t="s">
        <v>558</v>
      </c>
      <c r="F119" s="29" t="s">
        <v>268</v>
      </c>
      <c r="G119" s="140">
        <f>G120</f>
        <v>403</v>
      </c>
      <c r="H119" s="140">
        <f>H120</f>
        <v>440.7</v>
      </c>
      <c r="J119" s="151" t="s">
        <v>559</v>
      </c>
      <c r="K119" s="63" t="s">
        <v>271</v>
      </c>
      <c r="L119" s="196">
        <v>934</v>
      </c>
      <c r="M119" s="190">
        <v>709</v>
      </c>
      <c r="N119" s="184" t="s">
        <v>558</v>
      </c>
      <c r="O119" s="184" t="s">
        <v>268</v>
      </c>
      <c r="P119" s="191">
        <v>403</v>
      </c>
      <c r="Q119" s="191">
        <v>440.7</v>
      </c>
      <c r="R119" s="8" t="b">
        <f t="shared" si="14"/>
        <v>1</v>
      </c>
      <c r="S119" s="8" t="b">
        <f t="shared" si="8"/>
        <v>1</v>
      </c>
      <c r="T119" s="8" t="b">
        <f t="shared" si="9"/>
        <v>1</v>
      </c>
      <c r="U119" s="233" t="b">
        <f t="shared" si="10"/>
        <v>1</v>
      </c>
      <c r="V119" s="231" t="b">
        <f t="shared" si="11"/>
        <v>1</v>
      </c>
      <c r="W119" s="231" t="b">
        <f t="shared" si="12"/>
        <v>1</v>
      </c>
    </row>
    <row r="120" spans="1:23" s="75" customFormat="1" ht="27">
      <c r="A120" s="176" t="s">
        <v>405</v>
      </c>
      <c r="B120" s="115" t="s">
        <v>272</v>
      </c>
      <c r="C120" s="10" t="s">
        <v>395</v>
      </c>
      <c r="D120" s="172">
        <v>709</v>
      </c>
      <c r="E120" s="10" t="s">
        <v>558</v>
      </c>
      <c r="F120" s="10" t="s">
        <v>89</v>
      </c>
      <c r="G120" s="143">
        <v>403</v>
      </c>
      <c r="H120" s="143">
        <v>440.7</v>
      </c>
      <c r="I120" s="80"/>
      <c r="J120" s="151" t="s">
        <v>560</v>
      </c>
      <c r="K120" s="30" t="s">
        <v>272</v>
      </c>
      <c r="L120" s="197">
        <v>934</v>
      </c>
      <c r="M120" s="193">
        <v>709</v>
      </c>
      <c r="N120" s="192" t="s">
        <v>558</v>
      </c>
      <c r="O120" s="192" t="s">
        <v>89</v>
      </c>
      <c r="P120" s="194">
        <v>403</v>
      </c>
      <c r="Q120" s="194">
        <v>440.7</v>
      </c>
      <c r="R120" s="8" t="b">
        <f t="shared" si="14"/>
        <v>1</v>
      </c>
      <c r="S120" s="8" t="b">
        <f t="shared" si="8"/>
        <v>1</v>
      </c>
      <c r="T120" s="8" t="b">
        <f t="shared" si="9"/>
        <v>1</v>
      </c>
      <c r="U120" s="233" t="b">
        <f t="shared" si="10"/>
        <v>1</v>
      </c>
      <c r="V120" s="231" t="b">
        <f t="shared" si="11"/>
        <v>1</v>
      </c>
      <c r="W120" s="231" t="b">
        <f t="shared" si="12"/>
        <v>1</v>
      </c>
    </row>
    <row r="121" spans="1:23" s="75" customFormat="1" ht="25.5">
      <c r="A121" s="176" t="s">
        <v>406</v>
      </c>
      <c r="B121" s="118" t="s">
        <v>334</v>
      </c>
      <c r="C121" s="29" t="s">
        <v>395</v>
      </c>
      <c r="D121" s="172">
        <v>709</v>
      </c>
      <c r="E121" s="29" t="s">
        <v>562</v>
      </c>
      <c r="F121" s="29"/>
      <c r="G121" s="140">
        <f>G123</f>
        <v>65.6</v>
      </c>
      <c r="H121" s="140">
        <f>H123</f>
        <v>71.7</v>
      </c>
      <c r="I121" s="80"/>
      <c r="J121" s="151" t="s">
        <v>561</v>
      </c>
      <c r="K121" s="118" t="s">
        <v>334</v>
      </c>
      <c r="L121" s="202">
        <v>934</v>
      </c>
      <c r="M121" s="207">
        <v>709</v>
      </c>
      <c r="N121" s="208" t="s">
        <v>562</v>
      </c>
      <c r="O121" s="208"/>
      <c r="P121" s="213">
        <v>65.6</v>
      </c>
      <c r="Q121" s="213">
        <v>71.7</v>
      </c>
      <c r="R121" s="8" t="b">
        <f t="shared" si="14"/>
        <v>1</v>
      </c>
      <c r="S121" s="8" t="b">
        <f t="shared" si="8"/>
        <v>1</v>
      </c>
      <c r="T121" s="8" t="b">
        <f t="shared" si="9"/>
        <v>1</v>
      </c>
      <c r="U121" s="233" t="b">
        <f t="shared" si="10"/>
        <v>1</v>
      </c>
      <c r="V121" s="231" t="b">
        <f t="shared" si="11"/>
        <v>1</v>
      </c>
      <c r="W121" s="231" t="b">
        <f t="shared" si="12"/>
        <v>1</v>
      </c>
    </row>
    <row r="122" spans="1:23" s="75" customFormat="1" ht="25.5">
      <c r="A122" s="176" t="s">
        <v>407</v>
      </c>
      <c r="B122" s="2" t="s">
        <v>271</v>
      </c>
      <c r="C122" s="29" t="s">
        <v>396</v>
      </c>
      <c r="D122" s="172">
        <v>709</v>
      </c>
      <c r="E122" s="29" t="s">
        <v>562</v>
      </c>
      <c r="F122" s="29" t="s">
        <v>268</v>
      </c>
      <c r="G122" s="140">
        <f>G123</f>
        <v>65.6</v>
      </c>
      <c r="H122" s="140">
        <f>H123</f>
        <v>71.7</v>
      </c>
      <c r="J122" s="151" t="s">
        <v>563</v>
      </c>
      <c r="K122" s="63" t="s">
        <v>271</v>
      </c>
      <c r="L122" s="196">
        <v>934</v>
      </c>
      <c r="M122" s="190">
        <v>709</v>
      </c>
      <c r="N122" s="184" t="s">
        <v>562</v>
      </c>
      <c r="O122" s="184" t="s">
        <v>268</v>
      </c>
      <c r="P122" s="191">
        <v>65.6</v>
      </c>
      <c r="Q122" s="191">
        <v>71.7</v>
      </c>
      <c r="R122" s="8" t="b">
        <f t="shared" si="14"/>
        <v>1</v>
      </c>
      <c r="S122" s="8" t="b">
        <f t="shared" si="8"/>
        <v>1</v>
      </c>
      <c r="T122" s="8" t="b">
        <f t="shared" si="9"/>
        <v>1</v>
      </c>
      <c r="U122" s="233" t="b">
        <f t="shared" si="10"/>
        <v>1</v>
      </c>
      <c r="V122" s="231" t="b">
        <f t="shared" si="11"/>
        <v>1</v>
      </c>
      <c r="W122" s="231" t="b">
        <f t="shared" si="12"/>
        <v>1</v>
      </c>
    </row>
    <row r="123" spans="1:23" s="80" customFormat="1" ht="27">
      <c r="A123" s="176" t="s">
        <v>408</v>
      </c>
      <c r="B123" s="115" t="s">
        <v>272</v>
      </c>
      <c r="C123" s="32" t="s">
        <v>394</v>
      </c>
      <c r="D123" s="172">
        <v>709</v>
      </c>
      <c r="E123" s="32" t="s">
        <v>562</v>
      </c>
      <c r="F123" s="32" t="s">
        <v>89</v>
      </c>
      <c r="G123" s="143">
        <v>65.6</v>
      </c>
      <c r="H123" s="143">
        <v>71.7</v>
      </c>
      <c r="I123" s="75"/>
      <c r="J123" s="151" t="s">
        <v>564</v>
      </c>
      <c r="K123" s="30" t="s">
        <v>272</v>
      </c>
      <c r="L123" s="197">
        <v>934</v>
      </c>
      <c r="M123" s="193">
        <v>709</v>
      </c>
      <c r="N123" s="192" t="s">
        <v>562</v>
      </c>
      <c r="O123" s="192" t="s">
        <v>89</v>
      </c>
      <c r="P123" s="194">
        <v>65.6</v>
      </c>
      <c r="Q123" s="194">
        <v>71.7</v>
      </c>
      <c r="R123" s="8" t="b">
        <f t="shared" si="14"/>
        <v>1</v>
      </c>
      <c r="S123" s="8" t="b">
        <f t="shared" si="8"/>
        <v>1</v>
      </c>
      <c r="T123" s="8" t="b">
        <f t="shared" si="9"/>
        <v>1</v>
      </c>
      <c r="U123" s="233" t="b">
        <f t="shared" si="10"/>
        <v>1</v>
      </c>
      <c r="V123" s="231" t="b">
        <f t="shared" si="11"/>
        <v>1</v>
      </c>
      <c r="W123" s="231" t="b">
        <f t="shared" si="12"/>
        <v>1</v>
      </c>
    </row>
    <row r="124" spans="1:23" s="80" customFormat="1" ht="38.25">
      <c r="A124" s="236" t="s">
        <v>409</v>
      </c>
      <c r="B124" s="118" t="s">
        <v>566</v>
      </c>
      <c r="C124" s="29" t="s">
        <v>394</v>
      </c>
      <c r="D124" s="172">
        <v>709</v>
      </c>
      <c r="E124" s="29" t="s">
        <v>567</v>
      </c>
      <c r="F124" s="29"/>
      <c r="G124" s="140">
        <f>G126</f>
        <v>78.9</v>
      </c>
      <c r="H124" s="140">
        <f>H126</f>
        <v>86.3</v>
      </c>
      <c r="I124" s="75"/>
      <c r="J124" s="152" t="s">
        <v>565</v>
      </c>
      <c r="K124" s="118" t="s">
        <v>566</v>
      </c>
      <c r="L124" s="202">
        <v>934</v>
      </c>
      <c r="M124" s="207">
        <v>709</v>
      </c>
      <c r="N124" s="208" t="s">
        <v>567</v>
      </c>
      <c r="O124" s="208"/>
      <c r="P124" s="213">
        <v>78.9</v>
      </c>
      <c r="Q124" s="213">
        <v>86.3</v>
      </c>
      <c r="R124" s="8" t="b">
        <f t="shared" si="14"/>
        <v>1</v>
      </c>
      <c r="S124" s="8" t="b">
        <f t="shared" si="8"/>
        <v>1</v>
      </c>
      <c r="T124" s="8" t="b">
        <f t="shared" si="9"/>
        <v>1</v>
      </c>
      <c r="U124" s="233" t="b">
        <f t="shared" si="10"/>
        <v>1</v>
      </c>
      <c r="V124" s="231" t="b">
        <f t="shared" si="11"/>
        <v>1</v>
      </c>
      <c r="W124" s="231" t="b">
        <f t="shared" si="12"/>
        <v>1</v>
      </c>
    </row>
    <row r="125" spans="1:23" s="75" customFormat="1" ht="25.5">
      <c r="A125" s="236" t="s">
        <v>410</v>
      </c>
      <c r="B125" s="2" t="s">
        <v>271</v>
      </c>
      <c r="C125" s="29" t="s">
        <v>394</v>
      </c>
      <c r="D125" s="172">
        <v>709</v>
      </c>
      <c r="E125" s="29" t="s">
        <v>567</v>
      </c>
      <c r="F125" s="29" t="s">
        <v>268</v>
      </c>
      <c r="G125" s="140">
        <f>G126</f>
        <v>78.9</v>
      </c>
      <c r="H125" s="140">
        <f>H126</f>
        <v>86.3</v>
      </c>
      <c r="J125" s="151" t="s">
        <v>568</v>
      </c>
      <c r="K125" s="63" t="s">
        <v>271</v>
      </c>
      <c r="L125" s="196">
        <v>934</v>
      </c>
      <c r="M125" s="190">
        <v>709</v>
      </c>
      <c r="N125" s="184" t="s">
        <v>567</v>
      </c>
      <c r="O125" s="184" t="s">
        <v>268</v>
      </c>
      <c r="P125" s="191">
        <v>78.9</v>
      </c>
      <c r="Q125" s="191">
        <v>86.3</v>
      </c>
      <c r="R125" s="8" t="b">
        <f t="shared" si="14"/>
        <v>1</v>
      </c>
      <c r="S125" s="8" t="b">
        <f t="shared" si="8"/>
        <v>1</v>
      </c>
      <c r="T125" s="8" t="b">
        <f t="shared" si="9"/>
        <v>1</v>
      </c>
      <c r="U125" s="233" t="b">
        <f t="shared" si="10"/>
        <v>1</v>
      </c>
      <c r="V125" s="231" t="b">
        <f t="shared" si="11"/>
        <v>1</v>
      </c>
      <c r="W125" s="231" t="b">
        <f t="shared" si="12"/>
        <v>1</v>
      </c>
    </row>
    <row r="126" spans="1:23" s="75" customFormat="1" ht="27">
      <c r="A126" s="236" t="s">
        <v>411</v>
      </c>
      <c r="B126" s="115" t="s">
        <v>272</v>
      </c>
      <c r="C126" s="32" t="s">
        <v>394</v>
      </c>
      <c r="D126" s="172">
        <v>709</v>
      </c>
      <c r="E126" s="32" t="s">
        <v>567</v>
      </c>
      <c r="F126" s="32" t="s">
        <v>89</v>
      </c>
      <c r="G126" s="143">
        <v>78.9</v>
      </c>
      <c r="H126" s="143">
        <v>86.3</v>
      </c>
      <c r="J126" s="151" t="s">
        <v>569</v>
      </c>
      <c r="K126" s="30" t="s">
        <v>272</v>
      </c>
      <c r="L126" s="197">
        <v>934</v>
      </c>
      <c r="M126" s="193">
        <v>709</v>
      </c>
      <c r="N126" s="192" t="s">
        <v>567</v>
      </c>
      <c r="O126" s="192" t="s">
        <v>89</v>
      </c>
      <c r="P126" s="194">
        <v>78.9</v>
      </c>
      <c r="Q126" s="194">
        <v>86.3</v>
      </c>
      <c r="R126" s="8" t="b">
        <f t="shared" si="14"/>
        <v>1</v>
      </c>
      <c r="S126" s="8" t="b">
        <f t="shared" si="8"/>
        <v>1</v>
      </c>
      <c r="T126" s="8" t="b">
        <f t="shared" si="9"/>
        <v>1</v>
      </c>
      <c r="U126" s="233" t="b">
        <f t="shared" si="10"/>
        <v>1</v>
      </c>
      <c r="V126" s="231" t="b">
        <f t="shared" si="11"/>
        <v>1</v>
      </c>
      <c r="W126" s="231" t="b">
        <f t="shared" si="12"/>
        <v>1</v>
      </c>
    </row>
    <row r="127" spans="1:23" s="75" customFormat="1" ht="63.75">
      <c r="A127" s="238" t="s">
        <v>412</v>
      </c>
      <c r="B127" s="118" t="s">
        <v>637</v>
      </c>
      <c r="C127" s="10" t="s">
        <v>395</v>
      </c>
      <c r="D127" s="172">
        <v>709</v>
      </c>
      <c r="E127" s="10" t="s">
        <v>571</v>
      </c>
      <c r="F127" s="10"/>
      <c r="G127" s="143">
        <f>G128</f>
        <v>334.3</v>
      </c>
      <c r="H127" s="143">
        <f>H128</f>
        <v>365.6</v>
      </c>
      <c r="J127" s="152" t="s">
        <v>570</v>
      </c>
      <c r="K127" s="118" t="s">
        <v>637</v>
      </c>
      <c r="L127" s="202">
        <v>934</v>
      </c>
      <c r="M127" s="207">
        <v>709</v>
      </c>
      <c r="N127" s="208" t="s">
        <v>571</v>
      </c>
      <c r="O127" s="208"/>
      <c r="P127" s="213">
        <v>334.3</v>
      </c>
      <c r="Q127" s="213">
        <v>365.6</v>
      </c>
      <c r="R127" s="8" t="b">
        <f t="shared" si="14"/>
        <v>1</v>
      </c>
      <c r="S127" s="8" t="b">
        <f t="shared" si="8"/>
        <v>1</v>
      </c>
      <c r="T127" s="8" t="b">
        <f t="shared" si="9"/>
        <v>1</v>
      </c>
      <c r="U127" s="233" t="b">
        <f t="shared" si="10"/>
        <v>1</v>
      </c>
      <c r="V127" s="231" t="b">
        <f t="shared" si="11"/>
        <v>1</v>
      </c>
      <c r="W127" s="231" t="b">
        <f t="shared" si="12"/>
        <v>1</v>
      </c>
    </row>
    <row r="128" spans="1:23" s="75" customFormat="1" ht="25.5">
      <c r="A128" s="238" t="s">
        <v>413</v>
      </c>
      <c r="B128" s="2" t="s">
        <v>271</v>
      </c>
      <c r="C128" s="10" t="s">
        <v>397</v>
      </c>
      <c r="D128" s="172">
        <v>709</v>
      </c>
      <c r="E128" s="10" t="s">
        <v>571</v>
      </c>
      <c r="F128" s="10" t="s">
        <v>268</v>
      </c>
      <c r="G128" s="143">
        <f>G129</f>
        <v>334.3</v>
      </c>
      <c r="H128" s="143">
        <f>H129</f>
        <v>365.6</v>
      </c>
      <c r="J128" s="152" t="s">
        <v>572</v>
      </c>
      <c r="K128" s="63" t="s">
        <v>271</v>
      </c>
      <c r="L128" s="196">
        <v>934</v>
      </c>
      <c r="M128" s="190">
        <v>709</v>
      </c>
      <c r="N128" s="184" t="s">
        <v>571</v>
      </c>
      <c r="O128" s="184" t="s">
        <v>268</v>
      </c>
      <c r="P128" s="191">
        <v>334.3</v>
      </c>
      <c r="Q128" s="191">
        <v>365.6</v>
      </c>
      <c r="R128" s="8" t="b">
        <f t="shared" si="14"/>
        <v>1</v>
      </c>
      <c r="S128" s="8" t="b">
        <f t="shared" si="8"/>
        <v>1</v>
      </c>
      <c r="T128" s="8" t="b">
        <f t="shared" si="9"/>
        <v>1</v>
      </c>
      <c r="U128" s="233" t="b">
        <f t="shared" si="10"/>
        <v>1</v>
      </c>
      <c r="V128" s="231" t="b">
        <f t="shared" si="11"/>
        <v>1</v>
      </c>
      <c r="W128" s="231" t="b">
        <f t="shared" si="12"/>
        <v>1</v>
      </c>
    </row>
    <row r="129" spans="1:23" s="75" customFormat="1" ht="27">
      <c r="A129" s="238" t="s">
        <v>414</v>
      </c>
      <c r="B129" s="115" t="s">
        <v>272</v>
      </c>
      <c r="C129" s="10" t="s">
        <v>398</v>
      </c>
      <c r="D129" s="172">
        <v>709</v>
      </c>
      <c r="E129" s="10" t="s">
        <v>571</v>
      </c>
      <c r="F129" s="10" t="s">
        <v>89</v>
      </c>
      <c r="G129" s="143">
        <v>334.3</v>
      </c>
      <c r="H129" s="143">
        <v>365.6</v>
      </c>
      <c r="J129" s="152" t="s">
        <v>573</v>
      </c>
      <c r="K129" s="30" t="s">
        <v>272</v>
      </c>
      <c r="L129" s="197">
        <v>934</v>
      </c>
      <c r="M129" s="193">
        <v>709</v>
      </c>
      <c r="N129" s="192" t="s">
        <v>571</v>
      </c>
      <c r="O129" s="192" t="s">
        <v>89</v>
      </c>
      <c r="P129" s="194">
        <v>334.3</v>
      </c>
      <c r="Q129" s="194">
        <v>365.6</v>
      </c>
      <c r="R129" s="8" t="b">
        <f t="shared" si="14"/>
        <v>1</v>
      </c>
      <c r="S129" s="8" t="b">
        <f t="shared" si="8"/>
        <v>1</v>
      </c>
      <c r="T129" s="8" t="b">
        <f t="shared" si="9"/>
        <v>1</v>
      </c>
      <c r="U129" s="233" t="b">
        <f t="shared" si="10"/>
        <v>1</v>
      </c>
      <c r="V129" s="231" t="b">
        <f t="shared" si="11"/>
        <v>1</v>
      </c>
      <c r="W129" s="231" t="b">
        <f t="shared" si="12"/>
        <v>1</v>
      </c>
    </row>
    <row r="130" spans="1:23" s="75" customFormat="1" ht="51">
      <c r="A130" s="176" t="s">
        <v>415</v>
      </c>
      <c r="B130" s="27" t="s">
        <v>328</v>
      </c>
      <c r="C130" s="29" t="s">
        <v>398</v>
      </c>
      <c r="D130" s="172">
        <v>709</v>
      </c>
      <c r="E130" s="29" t="s">
        <v>575</v>
      </c>
      <c r="F130" s="29"/>
      <c r="G130" s="140">
        <f>G132</f>
        <v>30</v>
      </c>
      <c r="H130" s="140">
        <f>H132</f>
        <v>32.8</v>
      </c>
      <c r="J130" s="151" t="s">
        <v>574</v>
      </c>
      <c r="K130" s="27" t="s">
        <v>328</v>
      </c>
      <c r="L130" s="196">
        <v>934</v>
      </c>
      <c r="M130" s="190">
        <v>709</v>
      </c>
      <c r="N130" s="184" t="s">
        <v>575</v>
      </c>
      <c r="O130" s="184"/>
      <c r="P130" s="191">
        <v>30</v>
      </c>
      <c r="Q130" s="191">
        <v>32.8</v>
      </c>
      <c r="R130" s="8" t="b">
        <f t="shared" si="14"/>
        <v>1</v>
      </c>
      <c r="S130" s="8" t="b">
        <f t="shared" si="8"/>
        <v>1</v>
      </c>
      <c r="T130" s="8" t="b">
        <f t="shared" si="9"/>
        <v>1</v>
      </c>
      <c r="U130" s="233" t="b">
        <f t="shared" si="10"/>
        <v>1</v>
      </c>
      <c r="V130" s="231" t="b">
        <f t="shared" si="11"/>
        <v>1</v>
      </c>
      <c r="W130" s="231" t="b">
        <f t="shared" si="12"/>
        <v>1</v>
      </c>
    </row>
    <row r="131" spans="1:23" s="75" customFormat="1" ht="25.5">
      <c r="A131" s="176" t="s">
        <v>416</v>
      </c>
      <c r="B131" s="2" t="s">
        <v>271</v>
      </c>
      <c r="C131" s="29" t="s">
        <v>398</v>
      </c>
      <c r="D131" s="172">
        <v>709</v>
      </c>
      <c r="E131" s="29" t="s">
        <v>575</v>
      </c>
      <c r="F131" s="29" t="s">
        <v>268</v>
      </c>
      <c r="G131" s="140">
        <f>G132</f>
        <v>30</v>
      </c>
      <c r="H131" s="140">
        <f>H132</f>
        <v>32.8</v>
      </c>
      <c r="J131" s="151" t="s">
        <v>576</v>
      </c>
      <c r="K131" s="2" t="s">
        <v>271</v>
      </c>
      <c r="L131" s="196">
        <v>934</v>
      </c>
      <c r="M131" s="190">
        <v>709</v>
      </c>
      <c r="N131" s="184" t="s">
        <v>575</v>
      </c>
      <c r="O131" s="184" t="s">
        <v>268</v>
      </c>
      <c r="P131" s="191">
        <v>30</v>
      </c>
      <c r="Q131" s="191">
        <v>32.8</v>
      </c>
      <c r="R131" s="8" t="b">
        <f t="shared" si="14"/>
        <v>1</v>
      </c>
      <c r="S131" s="8" t="b">
        <f t="shared" si="8"/>
        <v>1</v>
      </c>
      <c r="T131" s="8" t="b">
        <f t="shared" si="9"/>
        <v>1</v>
      </c>
      <c r="U131" s="233" t="b">
        <f t="shared" si="10"/>
        <v>1</v>
      </c>
      <c r="V131" s="231" t="b">
        <f t="shared" si="11"/>
        <v>1</v>
      </c>
      <c r="W131" s="231" t="b">
        <f t="shared" si="12"/>
        <v>1</v>
      </c>
    </row>
    <row r="132" spans="1:23" s="75" customFormat="1" ht="27">
      <c r="A132" s="176" t="s">
        <v>417</v>
      </c>
      <c r="B132" s="115" t="s">
        <v>272</v>
      </c>
      <c r="C132" s="10" t="s">
        <v>395</v>
      </c>
      <c r="D132" s="172">
        <v>709</v>
      </c>
      <c r="E132" s="10" t="s">
        <v>575</v>
      </c>
      <c r="F132" s="10" t="s">
        <v>89</v>
      </c>
      <c r="G132" s="143">
        <v>30</v>
      </c>
      <c r="H132" s="143">
        <v>32.8</v>
      </c>
      <c r="J132" s="151" t="s">
        <v>577</v>
      </c>
      <c r="K132" s="30" t="s">
        <v>272</v>
      </c>
      <c r="L132" s="197">
        <v>934</v>
      </c>
      <c r="M132" s="193">
        <v>709</v>
      </c>
      <c r="N132" s="192" t="s">
        <v>575</v>
      </c>
      <c r="O132" s="192" t="s">
        <v>89</v>
      </c>
      <c r="P132" s="194">
        <v>30</v>
      </c>
      <c r="Q132" s="194">
        <v>32.8</v>
      </c>
      <c r="R132" s="8" t="b">
        <f t="shared" si="14"/>
        <v>1</v>
      </c>
      <c r="S132" s="8" t="b">
        <f t="shared" si="8"/>
        <v>1</v>
      </c>
      <c r="T132" s="8" t="b">
        <f t="shared" si="9"/>
        <v>1</v>
      </c>
      <c r="U132" s="233" t="b">
        <f t="shared" si="10"/>
        <v>1</v>
      </c>
      <c r="V132" s="231" t="b">
        <f t="shared" si="11"/>
        <v>1</v>
      </c>
      <c r="W132" s="231" t="b">
        <f t="shared" si="12"/>
        <v>1</v>
      </c>
    </row>
    <row r="133" spans="1:23" s="75" customFormat="1" ht="127.5">
      <c r="A133" s="176" t="s">
        <v>436</v>
      </c>
      <c r="B133" s="27" t="s">
        <v>579</v>
      </c>
      <c r="C133" s="29" t="s">
        <v>394</v>
      </c>
      <c r="D133" s="227" t="s">
        <v>555</v>
      </c>
      <c r="E133" s="29" t="s">
        <v>580</v>
      </c>
      <c r="F133" s="28"/>
      <c r="G133" s="140">
        <f>G135</f>
        <v>332.1</v>
      </c>
      <c r="H133" s="140">
        <f>H135</f>
        <v>363.2</v>
      </c>
      <c r="J133" s="149" t="s">
        <v>578</v>
      </c>
      <c r="K133" s="27" t="s">
        <v>579</v>
      </c>
      <c r="L133" s="196">
        <v>934</v>
      </c>
      <c r="M133" s="184" t="s">
        <v>555</v>
      </c>
      <c r="N133" s="184" t="s">
        <v>580</v>
      </c>
      <c r="O133" s="196"/>
      <c r="P133" s="209">
        <v>332.1</v>
      </c>
      <c r="Q133" s="209">
        <v>363.2</v>
      </c>
      <c r="R133" s="8" t="b">
        <f t="shared" si="14"/>
        <v>1</v>
      </c>
      <c r="S133" s="8" t="b">
        <f t="shared" si="8"/>
        <v>1</v>
      </c>
      <c r="T133" s="8" t="b">
        <f t="shared" si="9"/>
        <v>1</v>
      </c>
      <c r="U133" s="233" t="b">
        <f t="shared" si="10"/>
        <v>1</v>
      </c>
      <c r="V133" s="231" t="b">
        <f t="shared" si="11"/>
        <v>1</v>
      </c>
      <c r="W133" s="231" t="b">
        <f t="shared" si="12"/>
        <v>1</v>
      </c>
    </row>
    <row r="134" spans="1:23" s="75" customFormat="1" ht="25.5">
      <c r="A134" s="176" t="s">
        <v>437</v>
      </c>
      <c r="B134" s="2" t="s">
        <v>271</v>
      </c>
      <c r="C134" s="29" t="s">
        <v>394</v>
      </c>
      <c r="D134" s="227" t="s">
        <v>555</v>
      </c>
      <c r="E134" s="29" t="s">
        <v>580</v>
      </c>
      <c r="F134" s="28">
        <v>200</v>
      </c>
      <c r="G134" s="140">
        <f>G135</f>
        <v>332.1</v>
      </c>
      <c r="H134" s="140">
        <f>H135</f>
        <v>363.2</v>
      </c>
      <c r="J134" s="149" t="s">
        <v>581</v>
      </c>
      <c r="K134" s="2" t="s">
        <v>271</v>
      </c>
      <c r="L134" s="196">
        <v>934</v>
      </c>
      <c r="M134" s="184" t="s">
        <v>555</v>
      </c>
      <c r="N134" s="184" t="s">
        <v>580</v>
      </c>
      <c r="O134" s="196">
        <v>200</v>
      </c>
      <c r="P134" s="209">
        <v>332.1</v>
      </c>
      <c r="Q134" s="209">
        <v>363.2</v>
      </c>
      <c r="R134" s="8" t="b">
        <f t="shared" si="14"/>
        <v>1</v>
      </c>
      <c r="S134" s="8" t="b">
        <f t="shared" si="8"/>
        <v>1</v>
      </c>
      <c r="T134" s="8" t="b">
        <f t="shared" si="9"/>
        <v>1</v>
      </c>
      <c r="U134" s="233" t="b">
        <f t="shared" si="10"/>
        <v>1</v>
      </c>
      <c r="V134" s="231" t="b">
        <f t="shared" si="11"/>
        <v>1</v>
      </c>
      <c r="W134" s="231" t="b">
        <f t="shared" si="12"/>
        <v>1</v>
      </c>
    </row>
    <row r="135" spans="1:23" s="75" customFormat="1" ht="27">
      <c r="A135" s="176" t="s">
        <v>438</v>
      </c>
      <c r="B135" s="115" t="s">
        <v>272</v>
      </c>
      <c r="C135" s="10" t="s">
        <v>398</v>
      </c>
      <c r="D135" s="172">
        <v>709</v>
      </c>
      <c r="E135" s="10" t="s">
        <v>580</v>
      </c>
      <c r="F135" s="10" t="s">
        <v>89</v>
      </c>
      <c r="G135" s="143">
        <v>332.1</v>
      </c>
      <c r="H135" s="143">
        <v>363.2</v>
      </c>
      <c r="J135" s="149" t="s">
        <v>582</v>
      </c>
      <c r="K135" s="30" t="s">
        <v>272</v>
      </c>
      <c r="L135" s="197">
        <v>934</v>
      </c>
      <c r="M135" s="193">
        <v>709</v>
      </c>
      <c r="N135" s="192" t="s">
        <v>580</v>
      </c>
      <c r="O135" s="192" t="s">
        <v>89</v>
      </c>
      <c r="P135" s="213">
        <v>332.1</v>
      </c>
      <c r="Q135" s="213">
        <v>363.2</v>
      </c>
      <c r="R135" s="8" t="b">
        <f t="shared" si="14"/>
        <v>1</v>
      </c>
      <c r="S135" s="8" t="b">
        <f t="shared" si="8"/>
        <v>1</v>
      </c>
      <c r="T135" s="8" t="b">
        <f t="shared" si="9"/>
        <v>1</v>
      </c>
      <c r="U135" s="233" t="b">
        <f t="shared" si="10"/>
        <v>1</v>
      </c>
      <c r="V135" s="231" t="b">
        <f t="shared" si="11"/>
        <v>1</v>
      </c>
      <c r="W135" s="231" t="b">
        <f t="shared" si="12"/>
        <v>1</v>
      </c>
    </row>
    <row r="136" spans="1:23" s="75" customFormat="1" ht="25.5">
      <c r="A136" s="176" t="s">
        <v>638</v>
      </c>
      <c r="B136" s="27" t="s">
        <v>336</v>
      </c>
      <c r="C136" s="10" t="s">
        <v>398</v>
      </c>
      <c r="D136" s="172">
        <v>709</v>
      </c>
      <c r="E136" s="29" t="s">
        <v>584</v>
      </c>
      <c r="F136" s="29"/>
      <c r="G136" s="140">
        <f>G138</f>
        <v>128.3</v>
      </c>
      <c r="H136" s="140">
        <f>H138</f>
        <v>140.3</v>
      </c>
      <c r="J136" s="151" t="s">
        <v>583</v>
      </c>
      <c r="K136" s="27" t="s">
        <v>336</v>
      </c>
      <c r="L136" s="196">
        <v>934</v>
      </c>
      <c r="M136" s="190">
        <v>709</v>
      </c>
      <c r="N136" s="184" t="s">
        <v>584</v>
      </c>
      <c r="O136" s="184"/>
      <c r="P136" s="191">
        <v>128.3</v>
      </c>
      <c r="Q136" s="191">
        <v>140.3</v>
      </c>
      <c r="R136" s="8" t="b">
        <f t="shared" si="14"/>
        <v>1</v>
      </c>
      <c r="S136" s="8" t="b">
        <f t="shared" si="8"/>
        <v>1</v>
      </c>
      <c r="T136" s="8" t="b">
        <f t="shared" si="9"/>
        <v>1</v>
      </c>
      <c r="U136" s="233" t="b">
        <f t="shared" si="10"/>
        <v>1</v>
      </c>
      <c r="V136" s="231" t="b">
        <f t="shared" si="11"/>
        <v>1</v>
      </c>
      <c r="W136" s="231" t="b">
        <f t="shared" si="12"/>
        <v>1</v>
      </c>
    </row>
    <row r="137" spans="1:23" s="75" customFormat="1" ht="25.5">
      <c r="A137" s="176" t="s">
        <v>639</v>
      </c>
      <c r="B137" s="2" t="s">
        <v>271</v>
      </c>
      <c r="C137" s="29" t="s">
        <v>398</v>
      </c>
      <c r="D137" s="172">
        <v>709</v>
      </c>
      <c r="E137" s="29" t="s">
        <v>584</v>
      </c>
      <c r="F137" s="29" t="s">
        <v>268</v>
      </c>
      <c r="G137" s="140">
        <f>G138</f>
        <v>128.3</v>
      </c>
      <c r="H137" s="140">
        <f>H138</f>
        <v>140.3</v>
      </c>
      <c r="J137" s="151" t="s">
        <v>585</v>
      </c>
      <c r="K137" s="63" t="s">
        <v>271</v>
      </c>
      <c r="L137" s="196">
        <v>934</v>
      </c>
      <c r="M137" s="190">
        <v>709</v>
      </c>
      <c r="N137" s="184" t="s">
        <v>584</v>
      </c>
      <c r="O137" s="184" t="s">
        <v>268</v>
      </c>
      <c r="P137" s="191">
        <v>128.3</v>
      </c>
      <c r="Q137" s="191">
        <v>140.3</v>
      </c>
      <c r="R137" s="8" t="b">
        <f t="shared" si="14"/>
        <v>1</v>
      </c>
      <c r="S137" s="8" t="b">
        <f t="shared" si="8"/>
        <v>1</v>
      </c>
      <c r="T137" s="8" t="b">
        <f t="shared" si="9"/>
        <v>1</v>
      </c>
      <c r="U137" s="233" t="b">
        <f t="shared" si="10"/>
        <v>1</v>
      </c>
      <c r="V137" s="231" t="b">
        <f t="shared" si="11"/>
        <v>1</v>
      </c>
      <c r="W137" s="231" t="b">
        <f t="shared" si="12"/>
        <v>1</v>
      </c>
    </row>
    <row r="138" spans="1:23" s="75" customFormat="1" ht="27">
      <c r="A138" s="176" t="s">
        <v>640</v>
      </c>
      <c r="B138" s="115" t="s">
        <v>272</v>
      </c>
      <c r="C138" s="10" t="s">
        <v>398</v>
      </c>
      <c r="D138" s="172">
        <v>709</v>
      </c>
      <c r="E138" s="32" t="s">
        <v>584</v>
      </c>
      <c r="F138" s="32" t="s">
        <v>89</v>
      </c>
      <c r="G138" s="143">
        <v>128.3</v>
      </c>
      <c r="H138" s="143">
        <v>140.3</v>
      </c>
      <c r="J138" s="151" t="s">
        <v>586</v>
      </c>
      <c r="K138" s="30" t="s">
        <v>272</v>
      </c>
      <c r="L138" s="197">
        <v>934</v>
      </c>
      <c r="M138" s="193">
        <v>709</v>
      </c>
      <c r="N138" s="192" t="s">
        <v>584</v>
      </c>
      <c r="O138" s="192" t="s">
        <v>89</v>
      </c>
      <c r="P138" s="194">
        <v>128.3</v>
      </c>
      <c r="Q138" s="194">
        <v>140.3</v>
      </c>
      <c r="R138" s="8" t="b">
        <f t="shared" si="14"/>
        <v>1</v>
      </c>
      <c r="S138" s="8" t="b">
        <f t="shared" si="8"/>
        <v>1</v>
      </c>
      <c r="T138" s="8" t="b">
        <f t="shared" si="9"/>
        <v>1</v>
      </c>
      <c r="U138" s="233" t="b">
        <f t="shared" si="10"/>
        <v>1</v>
      </c>
      <c r="V138" s="231" t="b">
        <f t="shared" si="11"/>
        <v>1</v>
      </c>
      <c r="W138" s="231" t="b">
        <f t="shared" si="12"/>
        <v>1</v>
      </c>
    </row>
    <row r="139" spans="1:23" s="75" customFormat="1" ht="15.75">
      <c r="A139" s="176" t="s">
        <v>232</v>
      </c>
      <c r="B139" s="27" t="s">
        <v>88</v>
      </c>
      <c r="C139" s="53" t="s">
        <v>160</v>
      </c>
      <c r="D139" s="171" t="s">
        <v>588</v>
      </c>
      <c r="E139" s="29"/>
      <c r="F139" s="28"/>
      <c r="G139" s="141">
        <f>G140</f>
        <v>10635.9</v>
      </c>
      <c r="H139" s="141">
        <f>H140</f>
        <v>11630.4</v>
      </c>
      <c r="J139" s="149" t="s">
        <v>587</v>
      </c>
      <c r="K139" s="157" t="s">
        <v>88</v>
      </c>
      <c r="L139" s="196">
        <v>934</v>
      </c>
      <c r="M139" s="222" t="s">
        <v>588</v>
      </c>
      <c r="N139" s="196"/>
      <c r="O139" s="196"/>
      <c r="P139" s="186">
        <v>10635.9</v>
      </c>
      <c r="Q139" s="186">
        <v>11630.4</v>
      </c>
      <c r="R139" s="8" t="b">
        <f t="shared" si="14"/>
        <v>1</v>
      </c>
      <c r="S139" s="8" t="b">
        <f t="shared" si="8"/>
        <v>1</v>
      </c>
      <c r="T139" s="8" t="b">
        <f t="shared" si="9"/>
        <v>1</v>
      </c>
      <c r="U139" s="233" t="b">
        <f t="shared" si="10"/>
        <v>1</v>
      </c>
      <c r="V139" s="231" t="b">
        <f t="shared" si="11"/>
        <v>1</v>
      </c>
      <c r="W139" s="231" t="b">
        <f t="shared" si="12"/>
        <v>1</v>
      </c>
    </row>
    <row r="140" spans="1:23" s="75" customFormat="1" ht="12.75">
      <c r="A140" s="176" t="s">
        <v>233</v>
      </c>
      <c r="B140" s="35" t="s">
        <v>21</v>
      </c>
      <c r="C140" s="52" t="s">
        <v>122</v>
      </c>
      <c r="D140" s="167" t="s">
        <v>22</v>
      </c>
      <c r="E140" s="37"/>
      <c r="F140" s="36"/>
      <c r="G140" s="139">
        <f>G141+G144+G147</f>
        <v>10635.9</v>
      </c>
      <c r="H140" s="139">
        <f>H141+H144+H147</f>
        <v>11630.4</v>
      </c>
      <c r="J140" s="149" t="s">
        <v>589</v>
      </c>
      <c r="K140" s="35" t="s">
        <v>21</v>
      </c>
      <c r="L140" s="136">
        <v>934</v>
      </c>
      <c r="M140" s="188" t="s">
        <v>22</v>
      </c>
      <c r="N140" s="136"/>
      <c r="O140" s="136"/>
      <c r="P140" s="189">
        <v>10635.9</v>
      </c>
      <c r="Q140" s="189">
        <v>11630.4</v>
      </c>
      <c r="R140" s="8" t="b">
        <f t="shared" si="14"/>
        <v>1</v>
      </c>
      <c r="S140" s="8" t="b">
        <f t="shared" si="8"/>
        <v>1</v>
      </c>
      <c r="T140" s="8" t="b">
        <f t="shared" si="9"/>
        <v>1</v>
      </c>
      <c r="U140" s="233" t="b">
        <f t="shared" si="10"/>
        <v>1</v>
      </c>
      <c r="V140" s="231" t="b">
        <f t="shared" si="11"/>
        <v>1</v>
      </c>
      <c r="W140" s="231" t="b">
        <f t="shared" si="12"/>
        <v>1</v>
      </c>
    </row>
    <row r="141" spans="1:23" s="75" customFormat="1" ht="51">
      <c r="A141" s="176" t="s">
        <v>234</v>
      </c>
      <c r="B141" s="27" t="s">
        <v>77</v>
      </c>
      <c r="C141" s="29" t="s">
        <v>161</v>
      </c>
      <c r="D141" s="167" t="s">
        <v>22</v>
      </c>
      <c r="E141" s="28">
        <v>4501000201</v>
      </c>
      <c r="F141" s="28"/>
      <c r="G141" s="140">
        <f>G143</f>
        <v>3992.4</v>
      </c>
      <c r="H141" s="140">
        <f>H143</f>
        <v>4365.7</v>
      </c>
      <c r="J141" s="149" t="s">
        <v>590</v>
      </c>
      <c r="K141" s="27" t="s">
        <v>77</v>
      </c>
      <c r="L141" s="196">
        <v>934</v>
      </c>
      <c r="M141" s="184" t="s">
        <v>22</v>
      </c>
      <c r="N141" s="196">
        <v>4501000201</v>
      </c>
      <c r="O141" s="196"/>
      <c r="P141" s="191">
        <v>3992.4</v>
      </c>
      <c r="Q141" s="191">
        <v>4365.7</v>
      </c>
      <c r="R141" s="8" t="b">
        <f t="shared" si="14"/>
        <v>1</v>
      </c>
      <c r="S141" s="8" t="b">
        <f t="shared" si="8"/>
        <v>1</v>
      </c>
      <c r="T141" s="8" t="b">
        <f t="shared" si="9"/>
        <v>1</v>
      </c>
      <c r="U141" s="233" t="b">
        <f t="shared" si="10"/>
        <v>1</v>
      </c>
      <c r="V141" s="231" t="b">
        <f t="shared" si="11"/>
        <v>1</v>
      </c>
      <c r="W141" s="231" t="b">
        <f t="shared" si="12"/>
        <v>1</v>
      </c>
    </row>
    <row r="142" spans="1:23" s="75" customFormat="1" ht="25.5">
      <c r="A142" s="176" t="s">
        <v>235</v>
      </c>
      <c r="B142" s="2" t="s">
        <v>271</v>
      </c>
      <c r="C142" s="29" t="s">
        <v>161</v>
      </c>
      <c r="D142" s="167" t="s">
        <v>22</v>
      </c>
      <c r="E142" s="28">
        <v>4501000201</v>
      </c>
      <c r="F142" s="28">
        <v>200</v>
      </c>
      <c r="G142" s="140">
        <f>G143</f>
        <v>3992.4</v>
      </c>
      <c r="H142" s="140">
        <f>H143</f>
        <v>4365.7</v>
      </c>
      <c r="J142" s="149" t="s">
        <v>591</v>
      </c>
      <c r="K142" s="63" t="s">
        <v>271</v>
      </c>
      <c r="L142" s="196">
        <v>934</v>
      </c>
      <c r="M142" s="184" t="s">
        <v>22</v>
      </c>
      <c r="N142" s="196">
        <v>4501000201</v>
      </c>
      <c r="O142" s="196">
        <v>200</v>
      </c>
      <c r="P142" s="191">
        <v>3992.4</v>
      </c>
      <c r="Q142" s="191">
        <v>4365.7</v>
      </c>
      <c r="R142" s="8" t="b">
        <f t="shared" si="14"/>
        <v>1</v>
      </c>
      <c r="S142" s="8" t="b">
        <f t="shared" si="8"/>
        <v>1</v>
      </c>
      <c r="T142" s="8" t="b">
        <f t="shared" si="9"/>
        <v>1</v>
      </c>
      <c r="U142" s="233" t="b">
        <f t="shared" si="10"/>
        <v>1</v>
      </c>
      <c r="V142" s="231" t="b">
        <f t="shared" si="11"/>
        <v>1</v>
      </c>
      <c r="W142" s="231" t="b">
        <f t="shared" si="12"/>
        <v>1</v>
      </c>
    </row>
    <row r="143" spans="1:23" s="75" customFormat="1" ht="27">
      <c r="A143" s="176" t="s">
        <v>294</v>
      </c>
      <c r="B143" s="115" t="s">
        <v>272</v>
      </c>
      <c r="C143" s="10" t="s">
        <v>162</v>
      </c>
      <c r="D143" s="228">
        <v>801</v>
      </c>
      <c r="E143" s="13">
        <v>4501000201</v>
      </c>
      <c r="F143" s="10" t="s">
        <v>89</v>
      </c>
      <c r="G143" s="143">
        <v>3992.4</v>
      </c>
      <c r="H143" s="143">
        <v>4365.7</v>
      </c>
      <c r="J143" s="149" t="s">
        <v>592</v>
      </c>
      <c r="K143" s="30" t="s">
        <v>272</v>
      </c>
      <c r="L143" s="197">
        <v>934</v>
      </c>
      <c r="M143" s="193">
        <v>801</v>
      </c>
      <c r="N143" s="197">
        <v>4501000201</v>
      </c>
      <c r="O143" s="192" t="s">
        <v>89</v>
      </c>
      <c r="P143" s="194">
        <v>3992.4</v>
      </c>
      <c r="Q143" s="194">
        <v>4365.7</v>
      </c>
      <c r="R143" s="8" t="b">
        <f t="shared" si="14"/>
        <v>1</v>
      </c>
      <c r="S143" s="8" t="b">
        <f t="shared" si="8"/>
        <v>1</v>
      </c>
      <c r="T143" s="8" t="b">
        <f t="shared" si="9"/>
        <v>1</v>
      </c>
      <c r="U143" s="233" t="b">
        <f t="shared" si="10"/>
        <v>1</v>
      </c>
      <c r="V143" s="231" t="b">
        <f t="shared" si="11"/>
        <v>1</v>
      </c>
      <c r="W143" s="231" t="b">
        <f t="shared" si="12"/>
        <v>1</v>
      </c>
    </row>
    <row r="144" spans="1:23" s="75" customFormat="1" ht="25.5">
      <c r="A144" s="176" t="s">
        <v>236</v>
      </c>
      <c r="B144" s="27" t="s">
        <v>338</v>
      </c>
      <c r="C144" s="29" t="s">
        <v>162</v>
      </c>
      <c r="D144" s="167" t="s">
        <v>22</v>
      </c>
      <c r="E144" s="28">
        <v>4502000211</v>
      </c>
      <c r="F144" s="28"/>
      <c r="G144" s="140">
        <f>G146</f>
        <v>1016</v>
      </c>
      <c r="H144" s="140">
        <f>H146</f>
        <v>1111</v>
      </c>
      <c r="J144" s="149" t="s">
        <v>593</v>
      </c>
      <c r="K144" s="27" t="s">
        <v>338</v>
      </c>
      <c r="L144" s="196">
        <v>934</v>
      </c>
      <c r="M144" s="184" t="s">
        <v>22</v>
      </c>
      <c r="N144" s="196">
        <v>4502000211</v>
      </c>
      <c r="O144" s="196"/>
      <c r="P144" s="191">
        <v>1016</v>
      </c>
      <c r="Q144" s="191">
        <v>1111</v>
      </c>
      <c r="R144" s="8" t="b">
        <f t="shared" si="14"/>
        <v>1</v>
      </c>
      <c r="S144" s="8" t="b">
        <f t="shared" si="8"/>
        <v>1</v>
      </c>
      <c r="T144" s="8" t="b">
        <f t="shared" si="9"/>
        <v>1</v>
      </c>
      <c r="U144" s="233" t="b">
        <f t="shared" si="10"/>
        <v>1</v>
      </c>
      <c r="V144" s="231" t="b">
        <f t="shared" si="11"/>
        <v>1</v>
      </c>
      <c r="W144" s="231" t="b">
        <f t="shared" si="12"/>
        <v>1</v>
      </c>
    </row>
    <row r="145" spans="1:23" s="75" customFormat="1" ht="25.5">
      <c r="A145" s="176" t="s">
        <v>237</v>
      </c>
      <c r="B145" s="2" t="s">
        <v>271</v>
      </c>
      <c r="C145" s="29" t="s">
        <v>162</v>
      </c>
      <c r="D145" s="167" t="s">
        <v>22</v>
      </c>
      <c r="E145" s="28">
        <v>4502000211</v>
      </c>
      <c r="F145" s="28">
        <v>200</v>
      </c>
      <c r="G145" s="140">
        <f>G146</f>
        <v>1016</v>
      </c>
      <c r="H145" s="140">
        <f>H146</f>
        <v>1111</v>
      </c>
      <c r="J145" s="149" t="s">
        <v>594</v>
      </c>
      <c r="K145" s="63" t="s">
        <v>271</v>
      </c>
      <c r="L145" s="196">
        <v>934</v>
      </c>
      <c r="M145" s="184" t="s">
        <v>22</v>
      </c>
      <c r="N145" s="196">
        <v>4502000211</v>
      </c>
      <c r="O145" s="196">
        <v>200</v>
      </c>
      <c r="P145" s="191">
        <v>1016</v>
      </c>
      <c r="Q145" s="191">
        <v>1111</v>
      </c>
      <c r="R145" s="8" t="b">
        <f t="shared" si="14"/>
        <v>1</v>
      </c>
      <c r="S145" s="8" t="b">
        <f t="shared" si="8"/>
        <v>1</v>
      </c>
      <c r="T145" s="8" t="b">
        <f t="shared" si="9"/>
        <v>1</v>
      </c>
      <c r="U145" s="233" t="b">
        <f t="shared" si="10"/>
        <v>1</v>
      </c>
      <c r="V145" s="231" t="b">
        <f t="shared" si="11"/>
        <v>1</v>
      </c>
      <c r="W145" s="231" t="b">
        <f t="shared" si="12"/>
        <v>1</v>
      </c>
    </row>
    <row r="146" spans="1:23" s="75" customFormat="1" ht="27">
      <c r="A146" s="176" t="s">
        <v>295</v>
      </c>
      <c r="B146" s="115" t="s">
        <v>272</v>
      </c>
      <c r="C146" s="10" t="s">
        <v>163</v>
      </c>
      <c r="D146" s="228">
        <v>801</v>
      </c>
      <c r="E146" s="13">
        <v>4502000211</v>
      </c>
      <c r="F146" s="10" t="s">
        <v>89</v>
      </c>
      <c r="G146" s="143">
        <v>1016</v>
      </c>
      <c r="H146" s="143">
        <v>1111</v>
      </c>
      <c r="J146" s="149" t="s">
        <v>595</v>
      </c>
      <c r="K146" s="30" t="s">
        <v>272</v>
      </c>
      <c r="L146" s="197">
        <v>934</v>
      </c>
      <c r="M146" s="193">
        <v>801</v>
      </c>
      <c r="N146" s="197">
        <v>4502000211</v>
      </c>
      <c r="O146" s="192" t="s">
        <v>89</v>
      </c>
      <c r="P146" s="194">
        <v>1016</v>
      </c>
      <c r="Q146" s="194">
        <v>1111</v>
      </c>
      <c r="R146" s="8" t="b">
        <f t="shared" si="14"/>
        <v>1</v>
      </c>
      <c r="S146" s="8" t="b">
        <f t="shared" si="8"/>
        <v>1</v>
      </c>
      <c r="T146" s="8" t="b">
        <f t="shared" si="9"/>
        <v>1</v>
      </c>
      <c r="U146" s="233" t="b">
        <f t="shared" si="10"/>
        <v>1</v>
      </c>
      <c r="V146" s="231" t="b">
        <f t="shared" si="11"/>
        <v>1</v>
      </c>
      <c r="W146" s="231" t="b">
        <f t="shared" si="12"/>
        <v>1</v>
      </c>
    </row>
    <row r="147" spans="1:23" s="75" customFormat="1" ht="38.25">
      <c r="A147" s="176" t="s">
        <v>238</v>
      </c>
      <c r="B147" s="27" t="s">
        <v>117</v>
      </c>
      <c r="C147" s="29" t="s">
        <v>161</v>
      </c>
      <c r="D147" s="167" t="s">
        <v>22</v>
      </c>
      <c r="E147" s="28">
        <v>4503000562</v>
      </c>
      <c r="F147" s="28"/>
      <c r="G147" s="140">
        <f>G149</f>
        <v>5627.5</v>
      </c>
      <c r="H147" s="140">
        <f>H149</f>
        <v>6153.7</v>
      </c>
      <c r="J147" s="149" t="s">
        <v>596</v>
      </c>
      <c r="K147" s="27" t="s">
        <v>117</v>
      </c>
      <c r="L147" s="196">
        <v>934</v>
      </c>
      <c r="M147" s="184" t="s">
        <v>22</v>
      </c>
      <c r="N147" s="196">
        <v>4503000562</v>
      </c>
      <c r="O147" s="196"/>
      <c r="P147" s="191">
        <v>5627.5</v>
      </c>
      <c r="Q147" s="191">
        <v>6153.7</v>
      </c>
      <c r="R147" s="8" t="b">
        <f t="shared" si="14"/>
        <v>1</v>
      </c>
      <c r="S147" s="8" t="b">
        <f t="shared" si="8"/>
        <v>1</v>
      </c>
      <c r="T147" s="8" t="b">
        <f t="shared" si="9"/>
        <v>1</v>
      </c>
      <c r="U147" s="233" t="b">
        <f t="shared" si="10"/>
        <v>1</v>
      </c>
      <c r="V147" s="231" t="b">
        <f t="shared" si="11"/>
        <v>1</v>
      </c>
      <c r="W147" s="231" t="b">
        <f t="shared" si="12"/>
        <v>1</v>
      </c>
    </row>
    <row r="148" spans="1:23" s="75" customFormat="1" ht="25.5">
      <c r="A148" s="176" t="s">
        <v>239</v>
      </c>
      <c r="B148" s="2" t="s">
        <v>271</v>
      </c>
      <c r="C148" s="29" t="s">
        <v>161</v>
      </c>
      <c r="D148" s="167" t="s">
        <v>22</v>
      </c>
      <c r="E148" s="28">
        <v>4503000562</v>
      </c>
      <c r="F148" s="28">
        <v>200</v>
      </c>
      <c r="G148" s="140">
        <f>G149</f>
        <v>5627.5</v>
      </c>
      <c r="H148" s="140">
        <f>H149</f>
        <v>6153.7</v>
      </c>
      <c r="J148" s="149" t="s">
        <v>597</v>
      </c>
      <c r="K148" s="27" t="s">
        <v>271</v>
      </c>
      <c r="L148" s="196">
        <v>934</v>
      </c>
      <c r="M148" s="184" t="s">
        <v>22</v>
      </c>
      <c r="N148" s="196">
        <v>4503000562</v>
      </c>
      <c r="O148" s="196">
        <v>200</v>
      </c>
      <c r="P148" s="191">
        <v>5627.5</v>
      </c>
      <c r="Q148" s="191">
        <v>6153.7</v>
      </c>
      <c r="R148" s="8" t="b">
        <f aca="true" t="shared" si="15" ref="R148:R174">B148=K148</f>
        <v>1</v>
      </c>
      <c r="S148" s="8" t="b">
        <f t="shared" si="8"/>
        <v>1</v>
      </c>
      <c r="T148" s="8" t="b">
        <f t="shared" si="9"/>
        <v>1</v>
      </c>
      <c r="U148" s="233" t="b">
        <f t="shared" si="10"/>
        <v>1</v>
      </c>
      <c r="V148" s="231" t="b">
        <f t="shared" si="11"/>
        <v>1</v>
      </c>
      <c r="W148" s="231" t="b">
        <f t="shared" si="12"/>
        <v>1</v>
      </c>
    </row>
    <row r="149" spans="1:23" s="75" customFormat="1" ht="27">
      <c r="A149" s="176" t="s">
        <v>439</v>
      </c>
      <c r="B149" s="115" t="s">
        <v>272</v>
      </c>
      <c r="C149" s="10" t="s">
        <v>163</v>
      </c>
      <c r="D149" s="228">
        <v>801</v>
      </c>
      <c r="E149" s="13">
        <v>4503000562</v>
      </c>
      <c r="F149" s="10" t="s">
        <v>89</v>
      </c>
      <c r="G149" s="143">
        <v>5627.5</v>
      </c>
      <c r="H149" s="143">
        <v>6153.7</v>
      </c>
      <c r="J149" s="149" t="s">
        <v>598</v>
      </c>
      <c r="K149" s="30" t="s">
        <v>272</v>
      </c>
      <c r="L149" s="197">
        <v>934</v>
      </c>
      <c r="M149" s="193">
        <v>801</v>
      </c>
      <c r="N149" s="197">
        <v>4503000562</v>
      </c>
      <c r="O149" s="192" t="s">
        <v>89</v>
      </c>
      <c r="P149" s="194">
        <v>5627.5</v>
      </c>
      <c r="Q149" s="194">
        <v>6153.7</v>
      </c>
      <c r="R149" s="8" t="b">
        <f t="shared" si="15"/>
        <v>1</v>
      </c>
      <c r="S149" s="8" t="b">
        <f aca="true" t="shared" si="16" ref="S149:S174">D149=M149</f>
        <v>1</v>
      </c>
      <c r="T149" s="8" t="b">
        <f aca="true" t="shared" si="17" ref="T149:T174">E149=N149</f>
        <v>1</v>
      </c>
      <c r="U149" s="233" t="b">
        <f aca="true" t="shared" si="18" ref="U149:U174">F149=O149</f>
        <v>1</v>
      </c>
      <c r="V149" s="231" t="b">
        <f aca="true" t="shared" si="19" ref="V149:V174">G149=P149</f>
        <v>1</v>
      </c>
      <c r="W149" s="231" t="b">
        <f aca="true" t="shared" si="20" ref="W149:W174">H149=Q149</f>
        <v>1</v>
      </c>
    </row>
    <row r="150" spans="1:23" s="75" customFormat="1" ht="15.75">
      <c r="A150" s="176">
        <v>7</v>
      </c>
      <c r="B150" s="27" t="s">
        <v>25</v>
      </c>
      <c r="C150" s="53" t="s">
        <v>145</v>
      </c>
      <c r="D150" s="171" t="s">
        <v>600</v>
      </c>
      <c r="E150" s="29"/>
      <c r="F150" s="28"/>
      <c r="G150" s="141">
        <f>G155+G151</f>
        <v>14770.4</v>
      </c>
      <c r="H150" s="141">
        <f>H155+H151</f>
        <v>15368.4</v>
      </c>
      <c r="J150" s="156" t="s">
        <v>599</v>
      </c>
      <c r="K150" s="162" t="s">
        <v>25</v>
      </c>
      <c r="L150" s="202">
        <v>934</v>
      </c>
      <c r="M150" s="224" t="s">
        <v>600</v>
      </c>
      <c r="N150" s="202"/>
      <c r="O150" s="202"/>
      <c r="P150" s="186">
        <v>14770.4</v>
      </c>
      <c r="Q150" s="186">
        <v>15368.4</v>
      </c>
      <c r="R150" s="8" t="b">
        <f t="shared" si="15"/>
        <v>1</v>
      </c>
      <c r="S150" s="8" t="b">
        <f t="shared" si="16"/>
        <v>1</v>
      </c>
      <c r="T150" s="8" t="b">
        <f t="shared" si="17"/>
        <v>1</v>
      </c>
      <c r="U150" s="233" t="b">
        <f t="shared" si="18"/>
        <v>1</v>
      </c>
      <c r="V150" s="231" t="b">
        <f t="shared" si="19"/>
        <v>1</v>
      </c>
      <c r="W150" s="231" t="b">
        <f t="shared" si="20"/>
        <v>1</v>
      </c>
    </row>
    <row r="151" spans="1:23" s="75" customFormat="1" ht="12.75">
      <c r="A151" s="176" t="s">
        <v>240</v>
      </c>
      <c r="B151" s="117" t="s">
        <v>644</v>
      </c>
      <c r="C151" s="55" t="s">
        <v>122</v>
      </c>
      <c r="D151" s="167" t="s">
        <v>602</v>
      </c>
      <c r="E151" s="29"/>
      <c r="F151" s="28"/>
      <c r="G151" s="140">
        <f>G152</f>
        <v>813.9</v>
      </c>
      <c r="H151" s="140">
        <f>H152</f>
        <v>846.8</v>
      </c>
      <c r="J151" s="156" t="s">
        <v>601</v>
      </c>
      <c r="K151" s="117" t="s">
        <v>108</v>
      </c>
      <c r="L151" s="204">
        <v>934</v>
      </c>
      <c r="M151" s="205" t="s">
        <v>602</v>
      </c>
      <c r="N151" s="204"/>
      <c r="O151" s="204"/>
      <c r="P151" s="189">
        <v>813.9</v>
      </c>
      <c r="Q151" s="189">
        <v>846.8</v>
      </c>
      <c r="R151" s="8" t="b">
        <f t="shared" si="15"/>
        <v>0</v>
      </c>
      <c r="S151" s="8" t="b">
        <f t="shared" si="16"/>
        <v>1</v>
      </c>
      <c r="T151" s="8" t="b">
        <f t="shared" si="17"/>
        <v>1</v>
      </c>
      <c r="U151" s="233" t="b">
        <f t="shared" si="18"/>
        <v>1</v>
      </c>
      <c r="V151" s="231" t="b">
        <f t="shared" si="19"/>
        <v>1</v>
      </c>
      <c r="W151" s="231" t="b">
        <f t="shared" si="20"/>
        <v>1</v>
      </c>
    </row>
    <row r="152" spans="1:23" s="75" customFormat="1" ht="38.25">
      <c r="A152" s="176" t="s">
        <v>241</v>
      </c>
      <c r="B152" s="27" t="s">
        <v>109</v>
      </c>
      <c r="C152" s="29" t="s">
        <v>642</v>
      </c>
      <c r="D152" s="229">
        <v>1003</v>
      </c>
      <c r="E152" s="28">
        <v>5050000231</v>
      </c>
      <c r="F152" s="28"/>
      <c r="G152" s="140">
        <f>G154</f>
        <v>813.9</v>
      </c>
      <c r="H152" s="140">
        <f>H154</f>
        <v>846.8</v>
      </c>
      <c r="J152" s="156" t="s">
        <v>603</v>
      </c>
      <c r="K152" s="118" t="s">
        <v>109</v>
      </c>
      <c r="L152" s="202">
        <v>934</v>
      </c>
      <c r="M152" s="207">
        <v>1003</v>
      </c>
      <c r="N152" s="202">
        <v>5050000231</v>
      </c>
      <c r="O152" s="208"/>
      <c r="P152" s="191">
        <v>813.9</v>
      </c>
      <c r="Q152" s="191">
        <v>846.8</v>
      </c>
      <c r="R152" s="8" t="b">
        <f t="shared" si="15"/>
        <v>1</v>
      </c>
      <c r="S152" s="8" t="b">
        <f t="shared" si="16"/>
        <v>1</v>
      </c>
      <c r="T152" s="8" t="b">
        <f t="shared" si="17"/>
        <v>1</v>
      </c>
      <c r="U152" s="233" t="b">
        <f t="shared" si="18"/>
        <v>1</v>
      </c>
      <c r="V152" s="231" t="b">
        <f t="shared" si="19"/>
        <v>1</v>
      </c>
      <c r="W152" s="231" t="b">
        <f t="shared" si="20"/>
        <v>1</v>
      </c>
    </row>
    <row r="153" spans="1:23" s="75" customFormat="1" ht="12.75">
      <c r="A153" s="176" t="s">
        <v>242</v>
      </c>
      <c r="B153" s="2" t="s">
        <v>274</v>
      </c>
      <c r="C153" s="29" t="s">
        <v>642</v>
      </c>
      <c r="D153" s="229">
        <v>1003</v>
      </c>
      <c r="E153" s="28">
        <v>5050000231</v>
      </c>
      <c r="F153" s="28">
        <v>300</v>
      </c>
      <c r="G153" s="140">
        <f>G154</f>
        <v>813.9</v>
      </c>
      <c r="H153" s="140">
        <f>H154</f>
        <v>846.8</v>
      </c>
      <c r="J153" s="156" t="s">
        <v>604</v>
      </c>
      <c r="K153" s="68" t="s">
        <v>274</v>
      </c>
      <c r="L153" s="202">
        <v>934</v>
      </c>
      <c r="M153" s="207">
        <v>1003</v>
      </c>
      <c r="N153" s="202">
        <v>5050000231</v>
      </c>
      <c r="O153" s="208">
        <v>300</v>
      </c>
      <c r="P153" s="191">
        <v>813.9</v>
      </c>
      <c r="Q153" s="191">
        <v>846.8</v>
      </c>
      <c r="R153" s="8" t="b">
        <f t="shared" si="15"/>
        <v>1</v>
      </c>
      <c r="S153" s="8" t="b">
        <f t="shared" si="16"/>
        <v>1</v>
      </c>
      <c r="T153" s="8" t="b">
        <f t="shared" si="17"/>
        <v>1</v>
      </c>
      <c r="U153" s="233" t="b">
        <f>F153=O153</f>
        <v>1</v>
      </c>
      <c r="V153" s="231" t="b">
        <f t="shared" si="19"/>
        <v>1</v>
      </c>
      <c r="W153" s="231" t="b">
        <f t="shared" si="20"/>
        <v>1</v>
      </c>
    </row>
    <row r="154" spans="1:23" s="75" customFormat="1" ht="27">
      <c r="A154" s="176" t="s">
        <v>296</v>
      </c>
      <c r="B154" s="115" t="s">
        <v>275</v>
      </c>
      <c r="C154" s="32" t="s">
        <v>643</v>
      </c>
      <c r="D154" s="229">
        <v>1003</v>
      </c>
      <c r="E154" s="31">
        <v>5050000231</v>
      </c>
      <c r="F154" s="32" t="s">
        <v>606</v>
      </c>
      <c r="G154" s="143">
        <v>813.9</v>
      </c>
      <c r="H154" s="143">
        <v>846.8</v>
      </c>
      <c r="I154" s="80"/>
      <c r="J154" s="156" t="s">
        <v>605</v>
      </c>
      <c r="K154" s="119" t="s">
        <v>275</v>
      </c>
      <c r="L154" s="210">
        <v>934</v>
      </c>
      <c r="M154" s="211">
        <v>1003</v>
      </c>
      <c r="N154" s="210">
        <v>5050000231</v>
      </c>
      <c r="O154" s="212" t="s">
        <v>606</v>
      </c>
      <c r="P154" s="194">
        <v>813.9</v>
      </c>
      <c r="Q154" s="194">
        <v>846.8</v>
      </c>
      <c r="R154" s="8" t="b">
        <f t="shared" si="15"/>
        <v>1</v>
      </c>
      <c r="S154" s="8" t="b">
        <f t="shared" si="16"/>
        <v>1</v>
      </c>
      <c r="T154" s="8" t="b">
        <f t="shared" si="17"/>
        <v>1</v>
      </c>
      <c r="U154" s="233" t="b">
        <f>F154=O154</f>
        <v>1</v>
      </c>
      <c r="V154" s="231" t="b">
        <f t="shared" si="19"/>
        <v>1</v>
      </c>
      <c r="W154" s="231" t="b">
        <f t="shared" si="20"/>
        <v>1</v>
      </c>
    </row>
    <row r="155" spans="1:23" s="75" customFormat="1" ht="12.75">
      <c r="A155" s="176" t="s">
        <v>243</v>
      </c>
      <c r="B155" s="35" t="s">
        <v>42</v>
      </c>
      <c r="C155" s="52" t="s">
        <v>134</v>
      </c>
      <c r="D155" s="167" t="s">
        <v>29</v>
      </c>
      <c r="E155" s="37"/>
      <c r="F155" s="36"/>
      <c r="G155" s="139">
        <f>G156+G159</f>
        <v>13956.5</v>
      </c>
      <c r="H155" s="139">
        <f>H156+H159</f>
        <v>14521.6</v>
      </c>
      <c r="J155" s="149" t="s">
        <v>607</v>
      </c>
      <c r="K155" s="35" t="s">
        <v>42</v>
      </c>
      <c r="L155" s="136">
        <v>934</v>
      </c>
      <c r="M155" s="188" t="s">
        <v>29</v>
      </c>
      <c r="N155" s="136"/>
      <c r="O155" s="136"/>
      <c r="P155" s="189">
        <v>13956.5</v>
      </c>
      <c r="Q155" s="189">
        <v>14521.6</v>
      </c>
      <c r="R155" s="8" t="b">
        <f t="shared" si="15"/>
        <v>1</v>
      </c>
      <c r="S155" s="8" t="b">
        <f t="shared" si="16"/>
        <v>1</v>
      </c>
      <c r="T155" s="8" t="b">
        <f t="shared" si="17"/>
        <v>1</v>
      </c>
      <c r="U155" s="233" t="b">
        <f t="shared" si="18"/>
        <v>1</v>
      </c>
      <c r="V155" s="231" t="b">
        <f t="shared" si="19"/>
        <v>1</v>
      </c>
      <c r="W155" s="231" t="b">
        <f t="shared" si="20"/>
        <v>1</v>
      </c>
    </row>
    <row r="156" spans="1:23" s="75" customFormat="1" ht="51">
      <c r="A156" s="176" t="s">
        <v>244</v>
      </c>
      <c r="B156" s="27" t="s">
        <v>318</v>
      </c>
      <c r="C156" s="29" t="s">
        <v>259</v>
      </c>
      <c r="D156" s="165" t="s">
        <v>29</v>
      </c>
      <c r="E156" s="29" t="s">
        <v>375</v>
      </c>
      <c r="F156" s="28"/>
      <c r="G156" s="140">
        <f>G158</f>
        <v>9725.2</v>
      </c>
      <c r="H156" s="140">
        <f>H158</f>
        <v>10119.1</v>
      </c>
      <c r="J156" s="149" t="s">
        <v>608</v>
      </c>
      <c r="K156" s="27" t="s">
        <v>318</v>
      </c>
      <c r="L156" s="196">
        <v>934</v>
      </c>
      <c r="M156" s="184" t="s">
        <v>29</v>
      </c>
      <c r="N156" s="184" t="s">
        <v>375</v>
      </c>
      <c r="O156" s="196"/>
      <c r="P156" s="191">
        <v>9725.2</v>
      </c>
      <c r="Q156" s="191">
        <v>10119.1</v>
      </c>
      <c r="R156" s="8" t="b">
        <f t="shared" si="15"/>
        <v>1</v>
      </c>
      <c r="S156" s="8" t="b">
        <f t="shared" si="16"/>
        <v>1</v>
      </c>
      <c r="T156" s="8" t="b">
        <f t="shared" si="17"/>
        <v>1</v>
      </c>
      <c r="U156" s="233" t="b">
        <f t="shared" si="18"/>
        <v>1</v>
      </c>
      <c r="V156" s="231" t="b">
        <f t="shared" si="19"/>
        <v>1</v>
      </c>
      <c r="W156" s="231" t="b">
        <f t="shared" si="20"/>
        <v>1</v>
      </c>
    </row>
    <row r="157" spans="1:23" s="80" customFormat="1" ht="12.75">
      <c r="A157" s="176" t="s">
        <v>245</v>
      </c>
      <c r="B157" s="2" t="s">
        <v>274</v>
      </c>
      <c r="C157" s="29" t="s">
        <v>259</v>
      </c>
      <c r="D157" s="165" t="s">
        <v>29</v>
      </c>
      <c r="E157" s="29" t="s">
        <v>375</v>
      </c>
      <c r="F157" s="28">
        <v>300</v>
      </c>
      <c r="G157" s="140">
        <f>G158</f>
        <v>9725.2</v>
      </c>
      <c r="H157" s="140">
        <f>H158</f>
        <v>10119.1</v>
      </c>
      <c r="I157" s="75"/>
      <c r="J157" s="149" t="s">
        <v>609</v>
      </c>
      <c r="K157" s="158" t="s">
        <v>274</v>
      </c>
      <c r="L157" s="196">
        <v>934</v>
      </c>
      <c r="M157" s="184" t="s">
        <v>29</v>
      </c>
      <c r="N157" s="184" t="s">
        <v>375</v>
      </c>
      <c r="O157" s="196">
        <v>300</v>
      </c>
      <c r="P157" s="191">
        <v>9725.2</v>
      </c>
      <c r="Q157" s="191">
        <v>10119.1</v>
      </c>
      <c r="R157" s="8" t="b">
        <f t="shared" si="15"/>
        <v>1</v>
      </c>
      <c r="S157" s="8" t="b">
        <f t="shared" si="16"/>
        <v>1</v>
      </c>
      <c r="T157" s="8" t="b">
        <f t="shared" si="17"/>
        <v>1</v>
      </c>
      <c r="U157" s="233" t="b">
        <f t="shared" si="18"/>
        <v>1</v>
      </c>
      <c r="V157" s="231" t="b">
        <f t="shared" si="19"/>
        <v>1</v>
      </c>
      <c r="W157" s="231" t="b">
        <f t="shared" si="20"/>
        <v>1</v>
      </c>
    </row>
    <row r="158" spans="1:23" s="75" customFormat="1" ht="27">
      <c r="A158" s="176" t="s">
        <v>297</v>
      </c>
      <c r="B158" s="115" t="s">
        <v>275</v>
      </c>
      <c r="C158" s="32" t="s">
        <v>259</v>
      </c>
      <c r="D158" s="165" t="s">
        <v>29</v>
      </c>
      <c r="E158" s="32" t="s">
        <v>375</v>
      </c>
      <c r="F158" s="31">
        <v>310</v>
      </c>
      <c r="G158" s="143">
        <v>9725.2</v>
      </c>
      <c r="H158" s="143">
        <v>10119.1</v>
      </c>
      <c r="J158" s="149" t="s">
        <v>610</v>
      </c>
      <c r="K158" s="69" t="s">
        <v>275</v>
      </c>
      <c r="L158" s="197">
        <v>934</v>
      </c>
      <c r="M158" s="192" t="s">
        <v>29</v>
      </c>
      <c r="N158" s="192" t="s">
        <v>375</v>
      </c>
      <c r="O158" s="197">
        <v>310</v>
      </c>
      <c r="P158" s="194">
        <v>9725.2</v>
      </c>
      <c r="Q158" s="194">
        <v>10119.1</v>
      </c>
      <c r="R158" s="8" t="b">
        <f t="shared" si="15"/>
        <v>1</v>
      </c>
      <c r="S158" s="8" t="b">
        <f t="shared" si="16"/>
        <v>1</v>
      </c>
      <c r="T158" s="8" t="b">
        <f t="shared" si="17"/>
        <v>1</v>
      </c>
      <c r="U158" s="233" t="b">
        <f t="shared" si="18"/>
        <v>1</v>
      </c>
      <c r="V158" s="231" t="b">
        <f t="shared" si="19"/>
        <v>1</v>
      </c>
      <c r="W158" s="231" t="b">
        <f t="shared" si="20"/>
        <v>1</v>
      </c>
    </row>
    <row r="159" spans="1:23" s="75" customFormat="1" ht="51">
      <c r="A159" s="176" t="s">
        <v>249</v>
      </c>
      <c r="B159" s="27" t="s">
        <v>319</v>
      </c>
      <c r="C159" s="29" t="s">
        <v>166</v>
      </c>
      <c r="D159" s="165" t="s">
        <v>29</v>
      </c>
      <c r="E159" s="29" t="s">
        <v>376</v>
      </c>
      <c r="F159" s="28"/>
      <c r="G159" s="140">
        <f>G161</f>
        <v>4231.3</v>
      </c>
      <c r="H159" s="140">
        <f>H161</f>
        <v>4402.5</v>
      </c>
      <c r="J159" s="149" t="s">
        <v>611</v>
      </c>
      <c r="K159" s="27" t="s">
        <v>319</v>
      </c>
      <c r="L159" s="196">
        <v>934</v>
      </c>
      <c r="M159" s="184" t="s">
        <v>29</v>
      </c>
      <c r="N159" s="184" t="s">
        <v>376</v>
      </c>
      <c r="O159" s="196"/>
      <c r="P159" s="191">
        <v>4231.3</v>
      </c>
      <c r="Q159" s="191">
        <v>4402.5</v>
      </c>
      <c r="R159" s="8" t="b">
        <f t="shared" si="15"/>
        <v>1</v>
      </c>
      <c r="S159" s="8" t="b">
        <f t="shared" si="16"/>
        <v>1</v>
      </c>
      <c r="T159" s="8" t="b">
        <f t="shared" si="17"/>
        <v>1</v>
      </c>
      <c r="U159" s="233" t="b">
        <f t="shared" si="18"/>
        <v>1</v>
      </c>
      <c r="V159" s="231" t="b">
        <f t="shared" si="19"/>
        <v>1</v>
      </c>
      <c r="W159" s="231" t="b">
        <f t="shared" si="20"/>
        <v>1</v>
      </c>
    </row>
    <row r="160" spans="1:23" s="75" customFormat="1" ht="12.75">
      <c r="A160" s="176" t="s">
        <v>250</v>
      </c>
      <c r="B160" s="2" t="s">
        <v>274</v>
      </c>
      <c r="C160" s="29" t="s">
        <v>166</v>
      </c>
      <c r="D160" s="165" t="s">
        <v>29</v>
      </c>
      <c r="E160" s="29" t="s">
        <v>376</v>
      </c>
      <c r="F160" s="28">
        <v>300</v>
      </c>
      <c r="G160" s="140">
        <f>G161</f>
        <v>4231.3</v>
      </c>
      <c r="H160" s="140">
        <f>H161</f>
        <v>4402.5</v>
      </c>
      <c r="J160" s="149" t="s">
        <v>612</v>
      </c>
      <c r="K160" s="158" t="s">
        <v>274</v>
      </c>
      <c r="L160" s="196">
        <v>934</v>
      </c>
      <c r="M160" s="184" t="s">
        <v>29</v>
      </c>
      <c r="N160" s="184" t="s">
        <v>376</v>
      </c>
      <c r="O160" s="196">
        <v>300</v>
      </c>
      <c r="P160" s="191">
        <v>4231.3</v>
      </c>
      <c r="Q160" s="191">
        <v>4402.5</v>
      </c>
      <c r="R160" s="8" t="b">
        <f t="shared" si="15"/>
        <v>1</v>
      </c>
      <c r="S160" s="8" t="b">
        <f t="shared" si="16"/>
        <v>1</v>
      </c>
      <c r="T160" s="8" t="b">
        <f t="shared" si="17"/>
        <v>1</v>
      </c>
      <c r="U160" s="233" t="b">
        <f t="shared" si="18"/>
        <v>1</v>
      </c>
      <c r="V160" s="231" t="b">
        <f t="shared" si="19"/>
        <v>1</v>
      </c>
      <c r="W160" s="231" t="b">
        <f t="shared" si="20"/>
        <v>1</v>
      </c>
    </row>
    <row r="161" spans="1:23" s="75" customFormat="1" ht="27">
      <c r="A161" s="176" t="s">
        <v>298</v>
      </c>
      <c r="B161" s="115" t="s">
        <v>308</v>
      </c>
      <c r="C161" s="32" t="s">
        <v>167</v>
      </c>
      <c r="D161" s="165" t="s">
        <v>29</v>
      </c>
      <c r="E161" s="32" t="s">
        <v>376</v>
      </c>
      <c r="F161" s="31">
        <v>320</v>
      </c>
      <c r="G161" s="143">
        <v>4231.3</v>
      </c>
      <c r="H161" s="143">
        <v>4402.5</v>
      </c>
      <c r="J161" s="149" t="s">
        <v>613</v>
      </c>
      <c r="K161" s="69" t="s">
        <v>308</v>
      </c>
      <c r="L161" s="197">
        <v>934</v>
      </c>
      <c r="M161" s="192" t="s">
        <v>29</v>
      </c>
      <c r="N161" s="192" t="s">
        <v>376</v>
      </c>
      <c r="O161" s="197">
        <v>320</v>
      </c>
      <c r="P161" s="194">
        <v>4231.3</v>
      </c>
      <c r="Q161" s="194">
        <v>4402.5</v>
      </c>
      <c r="R161" s="8" t="b">
        <f t="shared" si="15"/>
        <v>1</v>
      </c>
      <c r="S161" s="8" t="b">
        <f t="shared" si="16"/>
        <v>1</v>
      </c>
      <c r="T161" s="8" t="b">
        <f t="shared" si="17"/>
        <v>1</v>
      </c>
      <c r="U161" s="233" t="b">
        <f t="shared" si="18"/>
        <v>1</v>
      </c>
      <c r="V161" s="231" t="b">
        <f t="shared" si="19"/>
        <v>1</v>
      </c>
      <c r="W161" s="231" t="b">
        <f t="shared" si="20"/>
        <v>1</v>
      </c>
    </row>
    <row r="162" spans="1:23" s="75" customFormat="1" ht="15.75">
      <c r="A162" s="176" t="s">
        <v>251</v>
      </c>
      <c r="B162" s="27" t="s">
        <v>84</v>
      </c>
      <c r="C162" s="53" t="s">
        <v>137</v>
      </c>
      <c r="D162" s="171" t="s">
        <v>615</v>
      </c>
      <c r="E162" s="43"/>
      <c r="F162" s="42"/>
      <c r="G162" s="141">
        <f>G163</f>
        <v>334.3</v>
      </c>
      <c r="H162" s="141">
        <f>H163</f>
        <v>365.6</v>
      </c>
      <c r="J162" s="149" t="s">
        <v>614</v>
      </c>
      <c r="K162" s="157" t="s">
        <v>84</v>
      </c>
      <c r="L162" s="196">
        <v>934</v>
      </c>
      <c r="M162" s="222" t="s">
        <v>615</v>
      </c>
      <c r="N162" s="175"/>
      <c r="O162" s="175"/>
      <c r="P162" s="186">
        <v>334.3</v>
      </c>
      <c r="Q162" s="186">
        <v>365.6</v>
      </c>
      <c r="R162" s="8" t="b">
        <f t="shared" si="15"/>
        <v>1</v>
      </c>
      <c r="S162" s="8" t="b">
        <f t="shared" si="16"/>
        <v>1</v>
      </c>
      <c r="T162" s="8" t="b">
        <f t="shared" si="17"/>
        <v>1</v>
      </c>
      <c r="U162" s="233" t="b">
        <f t="shared" si="18"/>
        <v>1</v>
      </c>
      <c r="V162" s="231" t="b">
        <f t="shared" si="19"/>
        <v>1</v>
      </c>
      <c r="W162" s="231" t="b">
        <f t="shared" si="20"/>
        <v>1</v>
      </c>
    </row>
    <row r="163" spans="1:23" s="75" customFormat="1" ht="12.75">
      <c r="A163" s="176" t="s">
        <v>252</v>
      </c>
      <c r="B163" s="35" t="s">
        <v>85</v>
      </c>
      <c r="C163" s="52" t="s">
        <v>122</v>
      </c>
      <c r="D163" s="167" t="s">
        <v>617</v>
      </c>
      <c r="E163" s="43"/>
      <c r="F163" s="42"/>
      <c r="G163" s="142">
        <f>G164</f>
        <v>334.3</v>
      </c>
      <c r="H163" s="142">
        <f>H164</f>
        <v>365.6</v>
      </c>
      <c r="J163" s="149" t="s">
        <v>616</v>
      </c>
      <c r="K163" s="35" t="s">
        <v>85</v>
      </c>
      <c r="L163" s="136">
        <v>934</v>
      </c>
      <c r="M163" s="188" t="s">
        <v>617</v>
      </c>
      <c r="N163" s="175"/>
      <c r="O163" s="175"/>
      <c r="P163" s="223">
        <v>334.3</v>
      </c>
      <c r="Q163" s="223">
        <v>365.6</v>
      </c>
      <c r="R163" s="8" t="b">
        <f t="shared" si="15"/>
        <v>1</v>
      </c>
      <c r="S163" s="8" t="b">
        <f t="shared" si="16"/>
        <v>1</v>
      </c>
      <c r="T163" s="8" t="b">
        <f t="shared" si="17"/>
        <v>1</v>
      </c>
      <c r="U163" s="233" t="b">
        <f t="shared" si="18"/>
        <v>1</v>
      </c>
      <c r="V163" s="231" t="b">
        <f t="shared" si="19"/>
        <v>1</v>
      </c>
      <c r="W163" s="231" t="b">
        <f t="shared" si="20"/>
        <v>1</v>
      </c>
    </row>
    <row r="164" spans="1:23" s="75" customFormat="1" ht="38.25">
      <c r="A164" s="176" t="s">
        <v>253</v>
      </c>
      <c r="B164" s="27" t="s">
        <v>80</v>
      </c>
      <c r="C164" s="29" t="s">
        <v>168</v>
      </c>
      <c r="D164" s="167" t="s">
        <v>617</v>
      </c>
      <c r="E164" s="28">
        <v>5120000241</v>
      </c>
      <c r="F164" s="42"/>
      <c r="G164" s="140">
        <f>G166</f>
        <v>334.3</v>
      </c>
      <c r="H164" s="140">
        <f>H166</f>
        <v>365.6</v>
      </c>
      <c r="J164" s="149" t="s">
        <v>618</v>
      </c>
      <c r="K164" s="27" t="s">
        <v>80</v>
      </c>
      <c r="L164" s="196">
        <v>934</v>
      </c>
      <c r="M164" s="184" t="s">
        <v>617</v>
      </c>
      <c r="N164" s="196">
        <v>5120000241</v>
      </c>
      <c r="O164" s="175"/>
      <c r="P164" s="191">
        <v>334.3</v>
      </c>
      <c r="Q164" s="191">
        <v>365.6</v>
      </c>
      <c r="R164" s="8" t="b">
        <f t="shared" si="15"/>
        <v>1</v>
      </c>
      <c r="S164" s="8" t="b">
        <f t="shared" si="16"/>
        <v>1</v>
      </c>
      <c r="T164" s="8" t="b">
        <f t="shared" si="17"/>
        <v>1</v>
      </c>
      <c r="U164" s="233" t="b">
        <f t="shared" si="18"/>
        <v>1</v>
      </c>
      <c r="V164" s="231" t="b">
        <f t="shared" si="19"/>
        <v>1</v>
      </c>
      <c r="W164" s="231" t="b">
        <f t="shared" si="20"/>
        <v>1</v>
      </c>
    </row>
    <row r="165" spans="1:23" s="75" customFormat="1" ht="25.5">
      <c r="A165" s="176" t="s">
        <v>254</v>
      </c>
      <c r="B165" s="2" t="s">
        <v>271</v>
      </c>
      <c r="C165" s="29" t="s">
        <v>168</v>
      </c>
      <c r="D165" s="167" t="s">
        <v>617</v>
      </c>
      <c r="E165" s="28">
        <v>5120000241</v>
      </c>
      <c r="F165" s="28">
        <v>200</v>
      </c>
      <c r="G165" s="140">
        <f>G166</f>
        <v>334.3</v>
      </c>
      <c r="H165" s="140">
        <f>H166</f>
        <v>365.6</v>
      </c>
      <c r="I165" s="19"/>
      <c r="J165" s="149" t="s">
        <v>619</v>
      </c>
      <c r="K165" s="63" t="s">
        <v>271</v>
      </c>
      <c r="L165" s="196">
        <v>934</v>
      </c>
      <c r="M165" s="184" t="s">
        <v>617</v>
      </c>
      <c r="N165" s="196">
        <v>5120000241</v>
      </c>
      <c r="O165" s="196">
        <v>200</v>
      </c>
      <c r="P165" s="191">
        <v>334.3</v>
      </c>
      <c r="Q165" s="191">
        <v>365.6</v>
      </c>
      <c r="R165" s="8" t="b">
        <f t="shared" si="15"/>
        <v>1</v>
      </c>
      <c r="S165" s="8" t="b">
        <f t="shared" si="16"/>
        <v>1</v>
      </c>
      <c r="T165" s="8" t="b">
        <f t="shared" si="17"/>
        <v>1</v>
      </c>
      <c r="U165" s="233" t="b">
        <f t="shared" si="18"/>
        <v>1</v>
      </c>
      <c r="V165" s="231" t="b">
        <f t="shared" si="19"/>
        <v>1</v>
      </c>
      <c r="W165" s="231" t="b">
        <f t="shared" si="20"/>
        <v>1</v>
      </c>
    </row>
    <row r="166" spans="1:23" s="75" customFormat="1" ht="27">
      <c r="A166" s="176" t="s">
        <v>299</v>
      </c>
      <c r="B166" s="115" t="s">
        <v>272</v>
      </c>
      <c r="C166" s="10" t="s">
        <v>168</v>
      </c>
      <c r="D166" s="228">
        <v>1101</v>
      </c>
      <c r="E166" s="13">
        <v>5120000241</v>
      </c>
      <c r="F166" s="10" t="s">
        <v>89</v>
      </c>
      <c r="G166" s="143">
        <v>334.3</v>
      </c>
      <c r="H166" s="143">
        <v>365.6</v>
      </c>
      <c r="I166" s="19"/>
      <c r="J166" s="149" t="s">
        <v>620</v>
      </c>
      <c r="K166" s="30" t="s">
        <v>272</v>
      </c>
      <c r="L166" s="197">
        <v>934</v>
      </c>
      <c r="M166" s="193">
        <v>1101</v>
      </c>
      <c r="N166" s="197">
        <v>5120000241</v>
      </c>
      <c r="O166" s="192" t="s">
        <v>89</v>
      </c>
      <c r="P166" s="194">
        <v>334.3</v>
      </c>
      <c r="Q166" s="194">
        <v>365.6</v>
      </c>
      <c r="R166" s="8" t="b">
        <f t="shared" si="15"/>
        <v>1</v>
      </c>
      <c r="S166" s="8" t="b">
        <f t="shared" si="16"/>
        <v>1</v>
      </c>
      <c r="T166" s="8" t="b">
        <f t="shared" si="17"/>
        <v>1</v>
      </c>
      <c r="U166" s="233" t="b">
        <f t="shared" si="18"/>
        <v>1</v>
      </c>
      <c r="V166" s="231" t="b">
        <f t="shared" si="19"/>
        <v>1</v>
      </c>
      <c r="W166" s="231" t="b">
        <f t="shared" si="20"/>
        <v>1</v>
      </c>
    </row>
    <row r="167" spans="1:23" s="75" customFormat="1" ht="15.75">
      <c r="A167" s="176" t="s">
        <v>255</v>
      </c>
      <c r="B167" s="27" t="s">
        <v>86</v>
      </c>
      <c r="C167" s="53" t="s">
        <v>169</v>
      </c>
      <c r="D167" s="171" t="s">
        <v>622</v>
      </c>
      <c r="E167" s="29"/>
      <c r="F167" s="28"/>
      <c r="G167" s="141">
        <f>G168+G185</f>
        <v>7332.3</v>
      </c>
      <c r="H167" s="141">
        <f>H168+H185</f>
        <v>8017.9</v>
      </c>
      <c r="I167" s="19"/>
      <c r="J167" s="149" t="s">
        <v>621</v>
      </c>
      <c r="K167" s="157" t="s">
        <v>86</v>
      </c>
      <c r="L167" s="196">
        <v>934</v>
      </c>
      <c r="M167" s="222" t="s">
        <v>622</v>
      </c>
      <c r="N167" s="196"/>
      <c r="O167" s="196"/>
      <c r="P167" s="186">
        <v>7332.3</v>
      </c>
      <c r="Q167" s="186">
        <v>8017.9</v>
      </c>
      <c r="R167" s="8" t="b">
        <f t="shared" si="15"/>
        <v>1</v>
      </c>
      <c r="S167" s="8" t="b">
        <f t="shared" si="16"/>
        <v>1</v>
      </c>
      <c r="T167" s="8" t="b">
        <f t="shared" si="17"/>
        <v>1</v>
      </c>
      <c r="U167" s="233" t="b">
        <f t="shared" si="18"/>
        <v>1</v>
      </c>
      <c r="V167" s="231" t="b">
        <f t="shared" si="19"/>
        <v>1</v>
      </c>
      <c r="W167" s="231" t="b">
        <f t="shared" si="20"/>
        <v>1</v>
      </c>
    </row>
    <row r="168" spans="1:23" s="19" customFormat="1" ht="12.75">
      <c r="A168" s="176" t="s">
        <v>256</v>
      </c>
      <c r="B168" s="35" t="s">
        <v>23</v>
      </c>
      <c r="C168" s="52" t="s">
        <v>123</v>
      </c>
      <c r="D168" s="167" t="s">
        <v>624</v>
      </c>
      <c r="E168" s="37"/>
      <c r="F168" s="36"/>
      <c r="G168" s="139">
        <f>G169</f>
        <v>7332.3</v>
      </c>
      <c r="H168" s="139">
        <f>H169</f>
        <v>8017.9</v>
      </c>
      <c r="J168" s="149" t="s">
        <v>623</v>
      </c>
      <c r="K168" s="35" t="s">
        <v>23</v>
      </c>
      <c r="L168" s="136">
        <v>934</v>
      </c>
      <c r="M168" s="188" t="s">
        <v>624</v>
      </c>
      <c r="N168" s="136"/>
      <c r="O168" s="136"/>
      <c r="P168" s="189">
        <v>7332.3</v>
      </c>
      <c r="Q168" s="189">
        <v>8017.9</v>
      </c>
      <c r="R168" s="8" t="b">
        <f t="shared" si="15"/>
        <v>1</v>
      </c>
      <c r="S168" s="8" t="b">
        <f t="shared" si="16"/>
        <v>1</v>
      </c>
      <c r="T168" s="8" t="b">
        <f t="shared" si="17"/>
        <v>1</v>
      </c>
      <c r="U168" s="233" t="b">
        <f t="shared" si="18"/>
        <v>1</v>
      </c>
      <c r="V168" s="231" t="b">
        <f t="shared" si="19"/>
        <v>1</v>
      </c>
      <c r="W168" s="231" t="b">
        <f t="shared" si="20"/>
        <v>1</v>
      </c>
    </row>
    <row r="169" spans="1:23" s="19" customFormat="1" ht="38.25">
      <c r="A169" s="176" t="s">
        <v>257</v>
      </c>
      <c r="B169" s="27" t="s">
        <v>79</v>
      </c>
      <c r="C169" s="29" t="s">
        <v>260</v>
      </c>
      <c r="D169" s="167" t="s">
        <v>624</v>
      </c>
      <c r="E169" s="28">
        <v>4570000251</v>
      </c>
      <c r="F169" s="28"/>
      <c r="G169" s="140">
        <f>G171</f>
        <v>7332.3</v>
      </c>
      <c r="H169" s="140">
        <f>H171</f>
        <v>8017.9</v>
      </c>
      <c r="J169" s="149" t="s">
        <v>625</v>
      </c>
      <c r="K169" s="27" t="s">
        <v>79</v>
      </c>
      <c r="L169" s="196">
        <v>934</v>
      </c>
      <c r="M169" s="184" t="s">
        <v>624</v>
      </c>
      <c r="N169" s="196">
        <v>4570000251</v>
      </c>
      <c r="O169" s="196"/>
      <c r="P169" s="191">
        <v>7332.3</v>
      </c>
      <c r="Q169" s="191">
        <v>8017.9</v>
      </c>
      <c r="R169" s="8" t="b">
        <f t="shared" si="15"/>
        <v>1</v>
      </c>
      <c r="S169" s="8" t="b">
        <f t="shared" si="16"/>
        <v>1</v>
      </c>
      <c r="T169" s="8" t="b">
        <f t="shared" si="17"/>
        <v>1</v>
      </c>
      <c r="U169" s="233" t="b">
        <f t="shared" si="18"/>
        <v>1</v>
      </c>
      <c r="V169" s="231" t="b">
        <f t="shared" si="19"/>
        <v>1</v>
      </c>
      <c r="W169" s="231" t="b">
        <f t="shared" si="20"/>
        <v>1</v>
      </c>
    </row>
    <row r="170" spans="1:23" s="19" customFormat="1" ht="25.5">
      <c r="A170" s="176" t="s">
        <v>258</v>
      </c>
      <c r="B170" s="2" t="s">
        <v>271</v>
      </c>
      <c r="C170" s="29" t="s">
        <v>260</v>
      </c>
      <c r="D170" s="167" t="s">
        <v>624</v>
      </c>
      <c r="E170" s="28">
        <v>4570000251</v>
      </c>
      <c r="F170" s="28">
        <v>200</v>
      </c>
      <c r="G170" s="140">
        <f>G171</f>
        <v>7332.3</v>
      </c>
      <c r="H170" s="140">
        <f>H171</f>
        <v>8017.9</v>
      </c>
      <c r="I170" s="24"/>
      <c r="J170" s="149" t="s">
        <v>626</v>
      </c>
      <c r="K170" s="63" t="s">
        <v>271</v>
      </c>
      <c r="L170" s="196">
        <v>934</v>
      </c>
      <c r="M170" s="184" t="s">
        <v>624</v>
      </c>
      <c r="N170" s="196">
        <v>4570000251</v>
      </c>
      <c r="O170" s="196">
        <v>200</v>
      </c>
      <c r="P170" s="191">
        <v>7332.3</v>
      </c>
      <c r="Q170" s="191">
        <v>8017.9</v>
      </c>
      <c r="R170" s="8" t="b">
        <f t="shared" si="15"/>
        <v>1</v>
      </c>
      <c r="S170" s="8" t="b">
        <f t="shared" si="16"/>
        <v>1</v>
      </c>
      <c r="T170" s="8" t="b">
        <f t="shared" si="17"/>
        <v>1</v>
      </c>
      <c r="U170" s="233" t="b">
        <f t="shared" si="18"/>
        <v>1</v>
      </c>
      <c r="V170" s="231" t="b">
        <f t="shared" si="19"/>
        <v>1</v>
      </c>
      <c r="W170" s="231" t="b">
        <f t="shared" si="20"/>
        <v>1</v>
      </c>
    </row>
    <row r="171" spans="1:23" s="19" customFormat="1" ht="27">
      <c r="A171" s="176" t="s">
        <v>300</v>
      </c>
      <c r="B171" s="115" t="s">
        <v>272</v>
      </c>
      <c r="C171" s="10" t="s">
        <v>170</v>
      </c>
      <c r="D171" s="167" t="s">
        <v>624</v>
      </c>
      <c r="E171" s="10" t="s">
        <v>389</v>
      </c>
      <c r="F171" s="10" t="s">
        <v>89</v>
      </c>
      <c r="G171" s="143">
        <v>7332.3</v>
      </c>
      <c r="H171" s="143">
        <v>8017.9</v>
      </c>
      <c r="I171" s="24"/>
      <c r="J171" s="136" t="s">
        <v>627</v>
      </c>
      <c r="K171" s="119" t="s">
        <v>272</v>
      </c>
      <c r="L171" s="210">
        <v>934</v>
      </c>
      <c r="M171" s="212" t="s">
        <v>624</v>
      </c>
      <c r="N171" s="212" t="s">
        <v>389</v>
      </c>
      <c r="O171" s="212" t="s">
        <v>89</v>
      </c>
      <c r="P171" s="194">
        <v>7332.3</v>
      </c>
      <c r="Q171" s="194">
        <v>8017.9</v>
      </c>
      <c r="R171" s="8" t="b">
        <f t="shared" si="15"/>
        <v>1</v>
      </c>
      <c r="S171" s="8" t="b">
        <f t="shared" si="16"/>
        <v>1</v>
      </c>
      <c r="T171" s="8" t="b">
        <f t="shared" si="17"/>
        <v>1</v>
      </c>
      <c r="U171" s="233" t="b">
        <f>F171=O171</f>
        <v>1</v>
      </c>
      <c r="V171" s="231" t="b">
        <f t="shared" si="19"/>
        <v>1</v>
      </c>
      <c r="W171" s="231" t="b">
        <f t="shared" si="20"/>
        <v>1</v>
      </c>
    </row>
    <row r="172" spans="1:23" s="19" customFormat="1" ht="16.5">
      <c r="A172" s="247" t="s">
        <v>399</v>
      </c>
      <c r="B172" s="247"/>
      <c r="C172" s="247"/>
      <c r="D172" s="247"/>
      <c r="E172" s="247"/>
      <c r="F172" s="247"/>
      <c r="G172" s="141">
        <f>G20+G81+G86+G95+G112+G139+G150+G162+G167</f>
        <v>121149.69999999998</v>
      </c>
      <c r="H172" s="141">
        <f>H20+H81+H86+H95+H112+H139+H150+H162+H167</f>
        <v>128132.69999999998</v>
      </c>
      <c r="I172" s="24"/>
      <c r="J172" s="250" t="s">
        <v>632</v>
      </c>
      <c r="K172" s="251"/>
      <c r="L172" s="251"/>
      <c r="M172" s="251"/>
      <c r="N172" s="251"/>
      <c r="O172" s="252"/>
      <c r="P172" s="225">
        <v>121149.7</v>
      </c>
      <c r="Q172" s="225">
        <v>128132.69999999998</v>
      </c>
      <c r="R172" s="8" t="b">
        <f t="shared" si="15"/>
        <v>1</v>
      </c>
      <c r="S172" s="8" t="b">
        <f t="shared" si="16"/>
        <v>1</v>
      </c>
      <c r="T172" s="8" t="b">
        <f t="shared" si="17"/>
        <v>1</v>
      </c>
      <c r="U172" s="233" t="b">
        <f t="shared" si="18"/>
        <v>1</v>
      </c>
      <c r="V172" s="231" t="b">
        <f>G172=P172</f>
        <v>1</v>
      </c>
      <c r="W172" s="231" t="b">
        <f t="shared" si="20"/>
        <v>1</v>
      </c>
    </row>
    <row r="173" spans="1:23" s="24" customFormat="1" ht="16.5">
      <c r="A173" s="247" t="s">
        <v>400</v>
      </c>
      <c r="B173" s="247"/>
      <c r="C173" s="247"/>
      <c r="D173" s="247"/>
      <c r="E173" s="247"/>
      <c r="F173" s="247"/>
      <c r="G173" s="141">
        <v>2800</v>
      </c>
      <c r="H173" s="141">
        <v>6200</v>
      </c>
      <c r="J173" s="253" t="s">
        <v>633</v>
      </c>
      <c r="K173" s="253"/>
      <c r="L173" s="253"/>
      <c r="M173" s="253"/>
      <c r="N173" s="253"/>
      <c r="O173" s="253"/>
      <c r="P173" s="225">
        <v>2800</v>
      </c>
      <c r="Q173" s="225">
        <v>6200</v>
      </c>
      <c r="R173" s="8" t="b">
        <f t="shared" si="15"/>
        <v>1</v>
      </c>
      <c r="S173" s="8" t="b">
        <f t="shared" si="16"/>
        <v>1</v>
      </c>
      <c r="T173" s="8" t="b">
        <f t="shared" si="17"/>
        <v>1</v>
      </c>
      <c r="U173" s="233" t="b">
        <f t="shared" si="18"/>
        <v>1</v>
      </c>
      <c r="V173" s="231" t="b">
        <f t="shared" si="19"/>
        <v>1</v>
      </c>
      <c r="W173" s="231" t="b">
        <f t="shared" si="20"/>
        <v>1</v>
      </c>
    </row>
    <row r="174" spans="1:23" s="24" customFormat="1" ht="16.5">
      <c r="A174" s="247" t="s">
        <v>401</v>
      </c>
      <c r="B174" s="247"/>
      <c r="C174" s="247"/>
      <c r="D174" s="247"/>
      <c r="E174" s="247"/>
      <c r="F174" s="247"/>
      <c r="G174" s="141">
        <f>G172+G173</f>
        <v>123949.69999999998</v>
      </c>
      <c r="H174" s="141">
        <f>H172+H173</f>
        <v>134332.69999999998</v>
      </c>
      <c r="J174" s="253" t="s">
        <v>634</v>
      </c>
      <c r="K174" s="253"/>
      <c r="L174" s="253"/>
      <c r="M174" s="253"/>
      <c r="N174" s="253"/>
      <c r="O174" s="253"/>
      <c r="P174" s="225">
        <v>123949.7</v>
      </c>
      <c r="Q174" s="225">
        <v>134332.69999999998</v>
      </c>
      <c r="R174" s="8" t="b">
        <f t="shared" si="15"/>
        <v>1</v>
      </c>
      <c r="S174" s="8" t="b">
        <f t="shared" si="16"/>
        <v>1</v>
      </c>
      <c r="T174" s="8" t="b">
        <f t="shared" si="17"/>
        <v>1</v>
      </c>
      <c r="U174" s="233" t="b">
        <f t="shared" si="18"/>
        <v>1</v>
      </c>
      <c r="V174" s="231" t="b">
        <f t="shared" si="19"/>
        <v>1</v>
      </c>
      <c r="W174" s="231" t="b">
        <f t="shared" si="20"/>
        <v>1</v>
      </c>
    </row>
    <row r="175" spans="1:23" s="24" customFormat="1" ht="25.5" customHeight="1">
      <c r="A175"/>
      <c r="B175"/>
      <c r="C175"/>
      <c r="D175"/>
      <c r="E175"/>
      <c r="F175"/>
      <c r="G175"/>
      <c r="H175"/>
      <c r="J175" s="173"/>
      <c r="K175" s="147"/>
      <c r="L175" s="177"/>
      <c r="M175" s="177"/>
      <c r="N175" s="177"/>
      <c r="O175" s="177"/>
      <c r="P175" s="177"/>
      <c r="Q175" s="177"/>
      <c r="R175" s="8"/>
      <c r="U175" s="155"/>
      <c r="V175" s="232"/>
      <c r="W175" s="232"/>
    </row>
    <row r="176" spans="1:23" s="24" customFormat="1" ht="33" customHeight="1">
      <c r="A176"/>
      <c r="B176"/>
      <c r="C176"/>
      <c r="D176"/>
      <c r="E176"/>
      <c r="F176"/>
      <c r="G176"/>
      <c r="H176"/>
      <c r="J176" s="178"/>
      <c r="K176" s="155"/>
      <c r="L176" s="178"/>
      <c r="M176" s="178"/>
      <c r="N176" s="178"/>
      <c r="O176" s="178"/>
      <c r="P176" s="178"/>
      <c r="Q176" s="178"/>
      <c r="R176" s="8"/>
      <c r="U176" s="155"/>
      <c r="V176" s="232"/>
      <c r="W176" s="232"/>
    </row>
    <row r="177" spans="1:23" s="24" customFormat="1" ht="54.75" customHeight="1">
      <c r="A177"/>
      <c r="B177"/>
      <c r="C177"/>
      <c r="D177"/>
      <c r="E177"/>
      <c r="F177"/>
      <c r="G177"/>
      <c r="H177"/>
      <c r="J177" s="173"/>
      <c r="K177" s="65"/>
      <c r="L177" s="173"/>
      <c r="M177" s="173"/>
      <c r="N177" s="173"/>
      <c r="O177" s="173"/>
      <c r="P177" s="173"/>
      <c r="Q177" s="173"/>
      <c r="R177" s="8"/>
      <c r="U177" s="155"/>
      <c r="V177" s="232"/>
      <c r="W177" s="232"/>
    </row>
    <row r="178" spans="1:23" s="24" customFormat="1" ht="18.75" customHeight="1">
      <c r="A178"/>
      <c r="B178"/>
      <c r="C178"/>
      <c r="D178"/>
      <c r="E178"/>
      <c r="F178"/>
      <c r="G178"/>
      <c r="H178"/>
      <c r="J178" s="173"/>
      <c r="K178" s="65"/>
      <c r="L178" s="173"/>
      <c r="M178" s="173"/>
      <c r="N178" s="173"/>
      <c r="O178" s="173"/>
      <c r="P178" s="173"/>
      <c r="Q178" s="173"/>
      <c r="R178" s="8"/>
      <c r="U178" s="155"/>
      <c r="V178" s="232"/>
      <c r="W178" s="232"/>
    </row>
    <row r="179" spans="1:23" s="24" customFormat="1" ht="33.75" customHeight="1">
      <c r="A179"/>
      <c r="B179"/>
      <c r="C179"/>
      <c r="D179"/>
      <c r="E179"/>
      <c r="F179"/>
      <c r="G179"/>
      <c r="H179"/>
      <c r="J179" s="173"/>
      <c r="K179" s="65"/>
      <c r="L179" s="173"/>
      <c r="M179" s="173"/>
      <c r="N179" s="173"/>
      <c r="O179" s="173"/>
      <c r="P179" s="173"/>
      <c r="Q179" s="173"/>
      <c r="R179" s="8"/>
      <c r="U179" s="155"/>
      <c r="V179" s="232"/>
      <c r="W179" s="232"/>
    </row>
    <row r="180" spans="1:23" s="24" customFormat="1" ht="21.75" customHeight="1">
      <c r="A180"/>
      <c r="B180"/>
      <c r="C180"/>
      <c r="D180"/>
      <c r="E180"/>
      <c r="F180"/>
      <c r="G180"/>
      <c r="H180"/>
      <c r="J180" s="173"/>
      <c r="K180" s="65"/>
      <c r="L180" s="173"/>
      <c r="M180" s="173"/>
      <c r="N180" s="173"/>
      <c r="O180" s="173"/>
      <c r="P180" s="173"/>
      <c r="Q180" s="173"/>
      <c r="R180" s="8"/>
      <c r="U180" s="155"/>
      <c r="V180" s="232"/>
      <c r="W180" s="232"/>
    </row>
    <row r="181" spans="1:23" s="24" customFormat="1" ht="21.75" customHeight="1">
      <c r="A181"/>
      <c r="B181"/>
      <c r="C181"/>
      <c r="D181"/>
      <c r="E181"/>
      <c r="F181"/>
      <c r="G181"/>
      <c r="H181"/>
      <c r="J181" s="173"/>
      <c r="K181" s="65"/>
      <c r="L181" s="173"/>
      <c r="M181" s="173"/>
      <c r="N181" s="173"/>
      <c r="O181" s="173"/>
      <c r="P181" s="173"/>
      <c r="Q181" s="173"/>
      <c r="R181" s="8"/>
      <c r="U181" s="155"/>
      <c r="V181" s="232"/>
      <c r="W181" s="232"/>
    </row>
    <row r="182" spans="1:23" s="24" customFormat="1" ht="55.5" customHeight="1">
      <c r="A182"/>
      <c r="B182"/>
      <c r="C182"/>
      <c r="D182"/>
      <c r="E182"/>
      <c r="F182"/>
      <c r="G182"/>
      <c r="H182"/>
      <c r="J182" s="173"/>
      <c r="K182" s="65"/>
      <c r="L182" s="173"/>
      <c r="M182" s="173"/>
      <c r="N182" s="173"/>
      <c r="O182" s="173"/>
      <c r="P182" s="173"/>
      <c r="Q182" s="173"/>
      <c r="R182" s="8"/>
      <c r="U182" s="155"/>
      <c r="V182" s="232"/>
      <c r="W182" s="232"/>
    </row>
    <row r="183" spans="1:23" s="24" customFormat="1" ht="28.5" customHeight="1">
      <c r="A183"/>
      <c r="B183"/>
      <c r="C183"/>
      <c r="D183"/>
      <c r="E183"/>
      <c r="F183"/>
      <c r="G183"/>
      <c r="H183"/>
      <c r="J183" s="173"/>
      <c r="K183" s="65"/>
      <c r="L183" s="173"/>
      <c r="M183" s="173"/>
      <c r="N183" s="173"/>
      <c r="O183" s="173"/>
      <c r="P183" s="173"/>
      <c r="Q183" s="173"/>
      <c r="R183" s="8"/>
      <c r="U183" s="155"/>
      <c r="V183" s="232"/>
      <c r="W183" s="232"/>
    </row>
    <row r="184" spans="1:23" s="24" customFormat="1" ht="33" customHeight="1">
      <c r="A184"/>
      <c r="B184"/>
      <c r="C184"/>
      <c r="D184"/>
      <c r="E184"/>
      <c r="F184"/>
      <c r="G184"/>
      <c r="H184"/>
      <c r="J184" s="173"/>
      <c r="K184" s="65"/>
      <c r="L184" s="173"/>
      <c r="M184" s="173"/>
      <c r="N184" s="173"/>
      <c r="O184" s="173"/>
      <c r="P184" s="173"/>
      <c r="Q184" s="173"/>
      <c r="R184" s="8"/>
      <c r="U184" s="155"/>
      <c r="V184" s="232"/>
      <c r="W184" s="232"/>
    </row>
    <row r="185" spans="1:23" s="24" customFormat="1" ht="22.5" customHeight="1">
      <c r="A185"/>
      <c r="B185"/>
      <c r="C185"/>
      <c r="D185"/>
      <c r="E185"/>
      <c r="F185"/>
      <c r="G185"/>
      <c r="H185"/>
      <c r="J185" s="173"/>
      <c r="K185" s="65"/>
      <c r="L185" s="173"/>
      <c r="M185" s="173"/>
      <c r="N185" s="173"/>
      <c r="O185" s="173"/>
      <c r="P185" s="173"/>
      <c r="Q185" s="173"/>
      <c r="R185" s="8"/>
      <c r="U185" s="155"/>
      <c r="V185" s="232"/>
      <c r="W185" s="232"/>
    </row>
    <row r="186" spans="1:23" s="24" customFormat="1" ht="15.75" customHeight="1">
      <c r="A186"/>
      <c r="B186"/>
      <c r="C186"/>
      <c r="D186"/>
      <c r="E186"/>
      <c r="F186"/>
      <c r="G186"/>
      <c r="H186"/>
      <c r="J186" s="173"/>
      <c r="K186" s="65"/>
      <c r="L186" s="173"/>
      <c r="M186" s="173"/>
      <c r="N186" s="173"/>
      <c r="O186" s="173"/>
      <c r="P186" s="173"/>
      <c r="Q186" s="173"/>
      <c r="R186" s="8"/>
      <c r="U186" s="155"/>
      <c r="V186" s="232"/>
      <c r="W186" s="232"/>
    </row>
    <row r="187" spans="1:23" s="24" customFormat="1" ht="42" customHeight="1">
      <c r="A187"/>
      <c r="B187"/>
      <c r="C187"/>
      <c r="D187"/>
      <c r="E187"/>
      <c r="F187"/>
      <c r="G187"/>
      <c r="H187"/>
      <c r="I187"/>
      <c r="J187" s="173"/>
      <c r="K187" s="65"/>
      <c r="L187" s="173"/>
      <c r="M187" s="173"/>
      <c r="N187" s="173"/>
      <c r="O187" s="173"/>
      <c r="P187" s="173"/>
      <c r="Q187" s="173"/>
      <c r="R187" s="8"/>
      <c r="U187" s="155"/>
      <c r="V187" s="232"/>
      <c r="W187" s="232"/>
    </row>
    <row r="188" spans="1:23" s="24" customFormat="1" ht="27" customHeight="1">
      <c r="A188"/>
      <c r="B188"/>
      <c r="C188"/>
      <c r="D188"/>
      <c r="E188"/>
      <c r="F188"/>
      <c r="G188"/>
      <c r="H188"/>
      <c r="I188"/>
      <c r="J188" s="173"/>
      <c r="K188" s="65"/>
      <c r="L188" s="173"/>
      <c r="M188" s="173"/>
      <c r="N188" s="173"/>
      <c r="O188" s="173"/>
      <c r="P188" s="173"/>
      <c r="Q188" s="173"/>
      <c r="U188" s="155"/>
      <c r="V188" s="232"/>
      <c r="W188" s="232"/>
    </row>
    <row r="189" spans="1:23" s="24" customFormat="1" ht="30.75" customHeight="1">
      <c r="A189"/>
      <c r="B189"/>
      <c r="C189"/>
      <c r="D189"/>
      <c r="E189"/>
      <c r="F189"/>
      <c r="G189"/>
      <c r="H189"/>
      <c r="I189"/>
      <c r="J189" s="173"/>
      <c r="K189" s="65"/>
      <c r="L189" s="173"/>
      <c r="M189" s="173"/>
      <c r="N189" s="173"/>
      <c r="O189" s="173"/>
      <c r="P189" s="173"/>
      <c r="Q189" s="173"/>
      <c r="U189" s="155"/>
      <c r="V189" s="232"/>
      <c r="W189" s="232"/>
    </row>
    <row r="190" ht="12.75">
      <c r="R190" s="24"/>
    </row>
    <row r="191" ht="24.75" customHeight="1"/>
    <row r="192" ht="28.5" customHeight="1"/>
  </sheetData>
  <sheetProtection/>
  <autoFilter ref="A19:X174"/>
  <mergeCells count="35">
    <mergeCell ref="G14:G18"/>
    <mergeCell ref="G1:H1"/>
    <mergeCell ref="F2:G2"/>
    <mergeCell ref="C4:G4"/>
    <mergeCell ref="C5:G5"/>
    <mergeCell ref="C6:G6"/>
    <mergeCell ref="A10:G11"/>
    <mergeCell ref="H14:H18"/>
    <mergeCell ref="A172:F172"/>
    <mergeCell ref="A173:F173"/>
    <mergeCell ref="A174:F174"/>
    <mergeCell ref="O14:O18"/>
    <mergeCell ref="B12:G12"/>
    <mergeCell ref="A14:A18"/>
    <mergeCell ref="B14:B18"/>
    <mergeCell ref="C14:C18"/>
    <mergeCell ref="E14:E18"/>
    <mergeCell ref="F14:F18"/>
    <mergeCell ref="P14:P18"/>
    <mergeCell ref="O2:P2"/>
    <mergeCell ref="L3:P3"/>
    <mergeCell ref="L4:P4"/>
    <mergeCell ref="M5:P5"/>
    <mergeCell ref="M6:P6"/>
    <mergeCell ref="K10:P11"/>
    <mergeCell ref="Q14:Q18"/>
    <mergeCell ref="J172:O172"/>
    <mergeCell ref="J173:O173"/>
    <mergeCell ref="J174:O174"/>
    <mergeCell ref="K12:P12"/>
    <mergeCell ref="J14:J18"/>
    <mergeCell ref="K14:K18"/>
    <mergeCell ref="L14:L18"/>
    <mergeCell ref="M14:M18"/>
    <mergeCell ref="N14:N18"/>
  </mergeCells>
  <printOptions/>
  <pageMargins left="0.7086614173228347" right="0.31496062992125984" top="0.3937007874015748" bottom="0.2755905511811024" header="0.31496062992125984" footer="0.31496062992125984"/>
  <pageSetup fitToHeight="10" horizontalDpi="600" verticalDpi="600" orientation="portrait" paperSize="9" scale="82" r:id="rId1"/>
  <rowBreaks count="1" manualBreakCount="1">
    <brk id="16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38" sqref="A38"/>
    </sheetView>
  </sheetViews>
  <sheetFormatPr defaultColWidth="9.00390625" defaultRowHeight="12.75"/>
  <cols>
    <col min="1" max="1" width="255.75390625" style="0" bestFit="1" customWidth="1"/>
  </cols>
  <sheetData>
    <row r="1" ht="12.75">
      <c r="A1" t="s">
        <v>309</v>
      </c>
    </row>
    <row r="2" ht="12.75">
      <c r="A2" t="s">
        <v>453</v>
      </c>
    </row>
    <row r="5" ht="12.75">
      <c r="A5" t="s">
        <v>496</v>
      </c>
    </row>
    <row r="6" ht="12.75">
      <c r="A6" t="s">
        <v>496</v>
      </c>
    </row>
    <row r="9" ht="12.75">
      <c r="A9" s="27" t="s">
        <v>271</v>
      </c>
    </row>
    <row r="10" ht="12.75">
      <c r="A10" s="63" t="s">
        <v>271</v>
      </c>
    </row>
    <row r="13" ht="12.75">
      <c r="A13" s="35" t="s">
        <v>636</v>
      </c>
    </row>
    <row r="14" ht="12.75">
      <c r="A14" s="35" t="s">
        <v>510</v>
      </c>
    </row>
    <row r="16" ht="25.5">
      <c r="A16" s="27" t="s">
        <v>337</v>
      </c>
    </row>
    <row r="17" ht="25.5">
      <c r="A17" s="27" t="s">
        <v>517</v>
      </c>
    </row>
    <row r="19" ht="12.75">
      <c r="A19" s="27" t="s">
        <v>312</v>
      </c>
    </row>
    <row r="20" ht="12.75">
      <c r="A20" s="27" t="s">
        <v>534</v>
      </c>
    </row>
    <row r="22" ht="12.75">
      <c r="A22" s="34" t="s">
        <v>307</v>
      </c>
    </row>
    <row r="23" ht="25.5">
      <c r="A23" s="27" t="s">
        <v>551</v>
      </c>
    </row>
    <row r="25" ht="12.75">
      <c r="A25" s="27" t="s">
        <v>335</v>
      </c>
    </row>
    <row r="26" ht="12.75">
      <c r="A26" s="27" t="s">
        <v>557</v>
      </c>
    </row>
    <row r="28" ht="12.75">
      <c r="A28" s="118" t="s">
        <v>637</v>
      </c>
    </row>
    <row r="29" ht="12.75">
      <c r="A29" s="118" t="s">
        <v>637</v>
      </c>
    </row>
    <row r="30" ht="12.75">
      <c r="A30" t="b">
        <f>A28=A29</f>
        <v>1</v>
      </c>
    </row>
    <row r="32" ht="25.5">
      <c r="A32" s="27" t="s">
        <v>579</v>
      </c>
    </row>
    <row r="33" ht="25.5">
      <c r="A33" s="27" t="s">
        <v>579</v>
      </c>
    </row>
    <row r="34" ht="12.75">
      <c r="A34" t="b">
        <f>A32=A33</f>
        <v>1</v>
      </c>
    </row>
    <row r="36" ht="12.75">
      <c r="A36" s="27" t="s">
        <v>338</v>
      </c>
    </row>
    <row r="37" ht="12.75">
      <c r="A37" s="27" t="s">
        <v>338</v>
      </c>
    </row>
    <row r="38" ht="12.75">
      <c r="A38" t="b">
        <f>A36=A37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User1</cp:lastModifiedBy>
  <cp:lastPrinted>2018-10-15T11:51:57Z</cp:lastPrinted>
  <dcterms:created xsi:type="dcterms:W3CDTF">2003-01-14T06:58:04Z</dcterms:created>
  <dcterms:modified xsi:type="dcterms:W3CDTF">2018-10-15T13:26:26Z</dcterms:modified>
  <cp:category/>
  <cp:version/>
  <cp:contentType/>
  <cp:contentStatus/>
</cp:coreProperties>
</file>