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4500" windowHeight="1170" activeTab="0"/>
  </bookViews>
  <sheets>
    <sheet name="книга 1" sheetId="1" r:id="rId1"/>
  </sheets>
  <definedNames>
    <definedName name="_xlnm._FilterDatabase" localSheetId="0" hidden="1">'книга 1'!$A$14:$Q$179</definedName>
    <definedName name="_xlnm.Print_Area" localSheetId="0">'книга 1'!$A$1:$H$179</definedName>
  </definedNames>
  <calcPr fullCalcOnLoad="1"/>
</workbook>
</file>

<file path=xl/sharedStrings.xml><?xml version="1.0" encoding="utf-8"?>
<sst xmlns="http://schemas.openxmlformats.org/spreadsheetml/2006/main" count="562" uniqueCount="288">
  <si>
    <t>Наименование  статей</t>
  </si>
  <si>
    <t>Код раздела и подраздела</t>
  </si>
  <si>
    <t>Код целевой статьи</t>
  </si>
  <si>
    <t>Код вида расходов</t>
  </si>
  <si>
    <t>ОБЩЕГОСУДАРСТВЕННЫЕ ВОПРОСЫ</t>
  </si>
  <si>
    <t>РЕЗЕРВНЫЕ ФОНДЫ</t>
  </si>
  <si>
    <t>ДРУГИЕ ОБЩЕГОСУДАРСТВЕННЫЕ ВОПРОСЫ</t>
  </si>
  <si>
    <t>ЖИЛИЩНО-КОММУНАЛЬНОЕ ХОЗЯЙСТВО</t>
  </si>
  <si>
    <t>ОБРАЗОВАНИЕ</t>
  </si>
  <si>
    <t>0700</t>
  </si>
  <si>
    <t>0800</t>
  </si>
  <si>
    <t>КУЛЬТУРА</t>
  </si>
  <si>
    <t>0801</t>
  </si>
  <si>
    <t>ПЕРИОДИЧЕСКАЯ ПЕЧАТЬ И ИЗДАТЕЛЬСТВА</t>
  </si>
  <si>
    <t>СОЦИАЛЬНАЯ ПОЛИТИКА</t>
  </si>
  <si>
    <t>1000</t>
  </si>
  <si>
    <t>1004</t>
  </si>
  <si>
    <t>НАЦИОНАЛЬНАЯ БЕЗОПАСТНОСТЬ И ПРАВООХРАНИТЕЛЬНАЯ ДЕЯТЕЛЬНОСТЬ</t>
  </si>
  <si>
    <t>Резервный фонд местной администрации</t>
  </si>
  <si>
    <t>1.</t>
  </si>
  <si>
    <t>2.1.</t>
  </si>
  <si>
    <t>2.1.1.</t>
  </si>
  <si>
    <t>2.1.1.1.</t>
  </si>
  <si>
    <t>2.1.1.1.1.</t>
  </si>
  <si>
    <t>Код главного распорядителя</t>
  </si>
  <si>
    <t>муниципальный округ Малая Охта</t>
  </si>
  <si>
    <t>934</t>
  </si>
  <si>
    <t>0503</t>
  </si>
  <si>
    <t>ОХРАНА СЕМЬИ И ДЕТСТВА</t>
  </si>
  <si>
    <t>Глава муниципального образования</t>
  </si>
  <si>
    <t>Глава местной администрации (исполнительно-распорядительного органа муниципального образования)</t>
  </si>
  <si>
    <t xml:space="preserve">0503 </t>
  </si>
  <si>
    <t>к решению</t>
  </si>
  <si>
    <t>ФУНКЦИОНИРОВАНИЕ ВЫСШЕГО ДОЛЖНОСТНОГО ЛИЦА СУБЪЕКТА РОССИЙСКОЙ ФЕДЕРАЦИИ И МУНИЦИПАЛЬНОГО ОБРАЗОВАНИЯ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</si>
  <si>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</si>
  <si>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</si>
  <si>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Расходы на формирование архивных фондов органов местного самоуправления, муниципальных предприятий и учреждений</t>
  </si>
  <si>
    <t xml:space="preserve">Расходы по подготовке и обучению неработающего населения внутригородского муниципального образования способам защиты и действиям в чрезвычайных ситуациях </t>
  </si>
  <si>
    <t>Расходы по опубликованию муниципальных правовых актов и иной информации внутригородского муниципального образования</t>
  </si>
  <si>
    <t>Расходы на создание условий для развития массовой физической культуры и спорта на территории внутригородского муниципального образования</t>
  </si>
  <si>
    <t>МУНИЦИПАЛЬНЫЙ СОВЕТ ВНУТРИГОРОДСКОГО МУНИЦИПАЛЬНОГО ОБРАЗОВАНИЯ САНКТ-ПЕТЕРБУРГА МУНИЦИПАЛЬНОГО ОКРУГА МАЛАЯ ОХТА</t>
  </si>
  <si>
    <t>952</t>
  </si>
  <si>
    <t>НАЦИОНАЛЬНАЯ ЭКОНОМИКА</t>
  </si>
  <si>
    <t>ОБЩЕЭКОНОМИЧЕСКИЕ ВОПРОСЫ</t>
  </si>
  <si>
    <t>ФИЗИЧЕСКАЯ КУЛЬТУРА И СПОРТ</t>
  </si>
  <si>
    <t>1100</t>
  </si>
  <si>
    <t>ФИЗИЧЕСКАЯ КУЛЬТУРА</t>
  </si>
  <si>
    <t>1101</t>
  </si>
  <si>
    <t>СРЕДСТВА МАССОВОЙ ИНФОРМАЦИИ</t>
  </si>
  <si>
    <t>1200</t>
  </si>
  <si>
    <t>1202</t>
  </si>
  <si>
    <t>БЛАГОУСТРОЙСТВО</t>
  </si>
  <si>
    <t xml:space="preserve">КУЛЬТУРА, КИНЕМАТОГРАФИЯ </t>
  </si>
  <si>
    <t>240</t>
  </si>
  <si>
    <t>Уплата налогов, сборов и иных платежей</t>
  </si>
  <si>
    <t>850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</si>
  <si>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</si>
  <si>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</si>
  <si>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средства</t>
  </si>
  <si>
    <t>870</t>
  </si>
  <si>
    <t>630</t>
  </si>
  <si>
    <t>№ п/п</t>
  </si>
  <si>
    <t>1.1.</t>
  </si>
  <si>
    <t>1.1.1.</t>
  </si>
  <si>
    <t>1.1.1.1.</t>
  </si>
  <si>
    <t>1.1.1.1.1.</t>
  </si>
  <si>
    <t>1.1.2.</t>
  </si>
  <si>
    <t>1.1.2.1.1.</t>
  </si>
  <si>
    <t>1.1.2.1.</t>
  </si>
  <si>
    <t>1.1.2.2.</t>
  </si>
  <si>
    <t>1.1.2.2.1.</t>
  </si>
  <si>
    <t>2.1.1.2.</t>
  </si>
  <si>
    <t>2.1.1.2.1.</t>
  </si>
  <si>
    <t>2.1.1.2.2.</t>
  </si>
  <si>
    <t>2.1.1.3.1.</t>
  </si>
  <si>
    <t>2.1.1.3.</t>
  </si>
  <si>
    <t>2.1.2.</t>
  </si>
  <si>
    <t>2.1.2.1.</t>
  </si>
  <si>
    <t>2.1.2.1.1.</t>
  </si>
  <si>
    <t>2.1.3.</t>
  </si>
  <si>
    <t>2.1.3.1.</t>
  </si>
  <si>
    <t>2.1.3.1.1.</t>
  </si>
  <si>
    <t>2.2.</t>
  </si>
  <si>
    <t>2.2.1.</t>
  </si>
  <si>
    <t>2.2.1.1.</t>
  </si>
  <si>
    <t>2.2.1.1.1.</t>
  </si>
  <si>
    <t>2.3.</t>
  </si>
  <si>
    <t>2.3.1.</t>
  </si>
  <si>
    <t>2.3.1.1.</t>
  </si>
  <si>
    <t>2.3.1.1.1.</t>
  </si>
  <si>
    <t>2.4.</t>
  </si>
  <si>
    <t>2.5.</t>
  </si>
  <si>
    <t>2.5.1.</t>
  </si>
  <si>
    <t>2.5.1.1.</t>
  </si>
  <si>
    <t>2.5.1.1.1.</t>
  </si>
  <si>
    <t>2.6.</t>
  </si>
  <si>
    <t>2.6.1.</t>
  </si>
  <si>
    <t>2.6.1.1.</t>
  </si>
  <si>
    <t>2.6.1.1.1.</t>
  </si>
  <si>
    <t>2.6.1.2.</t>
  </si>
  <si>
    <t>2.6.1.2.1.</t>
  </si>
  <si>
    <t>2.7.</t>
  </si>
  <si>
    <t>2.7.1.</t>
  </si>
  <si>
    <t>2.7.1.1.</t>
  </si>
  <si>
    <t>2.7.1.1.1.</t>
  </si>
  <si>
    <t>2.8.</t>
  </si>
  <si>
    <t>2.8.1.</t>
  </si>
  <si>
    <t>2.8.1.1.</t>
  </si>
  <si>
    <t>2.8.1.1.1.</t>
  </si>
  <si>
    <t>2.9.</t>
  </si>
  <si>
    <t>2.9.1.</t>
  </si>
  <si>
    <t>2.9.1.1.</t>
  </si>
  <si>
    <t>2.9.1.1.1.</t>
  </si>
  <si>
    <t>Расходы по устройству искусственных неровностей</t>
  </si>
  <si>
    <t>Расходы по озеленению территории, в т.ч. компенсационное озеленение</t>
  </si>
  <si>
    <t>Расходы на ликвидацию несанкционированных свалок, уборка водных акваторий</t>
  </si>
  <si>
    <t>Расходы по текущему ремонту придомовых территорий и дворовых территорий</t>
  </si>
  <si>
    <t>2.4.1.</t>
  </si>
  <si>
    <t>2.4.1.1.</t>
  </si>
  <si>
    <t>2.4.1.1.1.</t>
  </si>
  <si>
    <t>2.4.1.1.1.1.</t>
  </si>
  <si>
    <t>ПРОФЕССИОНАЛЬНАЯ ПОДГОТОВКА, ПЕРЕПОДГОТОВКА И ПОВЫШЕНИЕ КВАЛИФИКАЦИИ</t>
  </si>
  <si>
    <t>0705</t>
  </si>
  <si>
    <t>Расходы на предоставление доплат к пенсии лицам, замещавшим муниципальные должности и должности муниципальной службы</t>
  </si>
  <si>
    <t>Расходы на организацию и проведение досуговых мероприятий для жителей муниципального образования</t>
  </si>
  <si>
    <t>2.5.2.1.</t>
  </si>
  <si>
    <t>2.5.2.1.1.</t>
  </si>
  <si>
    <t>2.6.1.3.</t>
  </si>
  <si>
    <t>2.6.1.3.1.</t>
  </si>
  <si>
    <t>2.7.2.</t>
  </si>
  <si>
    <t>Расходы на создание зон отдыха, оформление к праздничным мероприятиям, обустройство и содержание детских и спортивных площадок</t>
  </si>
  <si>
    <t xml:space="preserve">Депутаты, осуществляющие свою деятельность на постоянной основе </t>
  </si>
  <si>
    <t xml:space="preserve">Компенсация депутатам, осуществляющим свои полномочия на непостоянной основе </t>
  </si>
  <si>
    <t>100</t>
  </si>
  <si>
    <t>Расходы на выплаты персоналу государственных (муниципальных) органов</t>
  </si>
  <si>
    <t>120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</si>
  <si>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</si>
  <si>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</si>
  <si>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</si>
  <si>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</si>
  <si>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Иные закупки товаров, работ и услуг для обеспечения государственных (муниципальных) нужд</t>
  </si>
  <si>
    <t>600</t>
  </si>
  <si>
    <t>Социальное обеспечение и иные выплаты населению</t>
  </si>
  <si>
    <t>Публичные нормативные социальные выплаты гражданам</t>
  </si>
  <si>
    <t>1.1.1.1.1.1.</t>
  </si>
  <si>
    <t>1.1.2.1.1.1.</t>
  </si>
  <si>
    <t>1.1.2.2.1.1.</t>
  </si>
  <si>
    <t>2.1.1.1.1.1.</t>
  </si>
  <si>
    <t>2.1.1.2.1.1.</t>
  </si>
  <si>
    <t>2.1.1.2.2.1.</t>
  </si>
  <si>
    <t>2.1.1.3.1.1.</t>
  </si>
  <si>
    <t>2.1.2.1.1.1.</t>
  </si>
  <si>
    <t>2.1.3.1.1.1.</t>
  </si>
  <si>
    <t>2.1.3.2.</t>
  </si>
  <si>
    <t>2.1.3.2.1.</t>
  </si>
  <si>
    <t>2.1.3.2.1.1.</t>
  </si>
  <si>
    <t>2.2.1.1.1.1.</t>
  </si>
  <si>
    <t>2.3.1.1.1.1.</t>
  </si>
  <si>
    <t>2.5.1.1.1.1.</t>
  </si>
  <si>
    <t>2.5.2.1.1.1.</t>
  </si>
  <si>
    <t>2.6.1.1.1.1.</t>
  </si>
  <si>
    <t>2.6.1.2.1.1.</t>
  </si>
  <si>
    <t>2.6.1.3.1.1.</t>
  </si>
  <si>
    <t>2.7.1.1.1.1.</t>
  </si>
  <si>
    <t>2.8.1.1.1.1.</t>
  </si>
  <si>
    <t>2.9.1.1.1.1.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</si>
  <si>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</si>
  <si>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</si>
  <si>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осуществление закупок товаров, работ, услуг для обеспечения муниципальных нужд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</si>
  <si>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</si>
  <si>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</si>
  <si>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</si>
  <si>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участие в организации и финансировании проведения оплачиваемых общественных работ,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</si>
  <si>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</si>
  <si>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</si>
  <si>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Расходы на 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</si>
  <si>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ДРУГИЕ ВОПРОСЫ В ОБЛАСТИ НАЦИОНАЛЬНОЙ ЭКОНОМИКИ</t>
  </si>
  <si>
    <t>Расходы на содействие развития малого бизнеса на территории муниципального образования</t>
  </si>
  <si>
    <t>Расходы на организацию информирования, консультирования и содействия жителям муниципального образования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</t>
  </si>
  <si>
    <t xml:space="preserve">Расходы на участие в профилактике терроризма и экстремизма, а также минимизации и (или) ликвидации последствий проявления терроризма и экстремизма </t>
  </si>
  <si>
    <t>Расходы на участие в деятельности по профилактике правонарушений в Санкт-Петербурге</t>
  </si>
  <si>
    <t>2.4.1.2.</t>
  </si>
  <si>
    <t>2.4.1.2.1.</t>
  </si>
  <si>
    <t>2.4.1.2.1.1.</t>
  </si>
  <si>
    <t xml:space="preserve">Расходы по участию в реализации мер по профилактике дорожно-транспортного травматизма </t>
  </si>
  <si>
    <t xml:space="preserve">Расходы на проведение работ по военно-патриотическому воспитанию граждан РФ </t>
  </si>
  <si>
    <t>Расходы на организацию местных и участие в организации и проведении городских праздничных и иных зрелищных мероприятий на территории внутригородского муниципального образования</t>
  </si>
  <si>
    <t xml:space="preserve">Расходы на организацию мероприятий по сохранению и развитию местных традиций и обрядов </t>
  </si>
  <si>
    <t>Социальные выплаты гражданам, кроме публичных нормативных социальных выплат</t>
  </si>
  <si>
    <t>0020000011</t>
  </si>
  <si>
    <t>0020000023</t>
  </si>
  <si>
    <t>0020000031</t>
  </si>
  <si>
    <t>0020000032</t>
  </si>
  <si>
    <t>09200G0100</t>
  </si>
  <si>
    <t>00200G0850</t>
  </si>
  <si>
    <t>0700000061</t>
  </si>
  <si>
    <t>0900000072</t>
  </si>
  <si>
    <t>4280000181</t>
  </si>
  <si>
    <t>5050000231</t>
  </si>
  <si>
    <t>51100G0860</t>
  </si>
  <si>
    <t>51100G0870</t>
  </si>
  <si>
    <t>0020000081</t>
  </si>
  <si>
    <t>0020000082</t>
  </si>
  <si>
    <t>Расходы по осуществлению защиты прав потребителей</t>
  </si>
  <si>
    <t>2190000091</t>
  </si>
  <si>
    <t>5100000101</t>
  </si>
  <si>
    <t>3450000121</t>
  </si>
  <si>
    <t>5120000241</t>
  </si>
  <si>
    <t>4570000251</t>
  </si>
  <si>
    <t xml:space="preserve">ДРУГИЕ ВОПРОСЫ В ОБЛАСТИ ОБРАЗОВАНИЯ </t>
  </si>
  <si>
    <t>0709</t>
  </si>
  <si>
    <t>1.1.2.1.2.</t>
  </si>
  <si>
    <t>1.1.2.1.2.1.</t>
  </si>
  <si>
    <t>1.1.2.1.3.</t>
  </si>
  <si>
    <t>1.1.2.1.3.1.</t>
  </si>
  <si>
    <t>2.7.2.1.</t>
  </si>
  <si>
    <t>2.7.2.1.1.</t>
  </si>
  <si>
    <t>2.7.2.1.1.1.</t>
  </si>
  <si>
    <t>Расходы на участие создании условий для реализации мер, направленных на укрепление межнационального и межконфессионального согласия, сохранение и развитие языков культуры народов Российской Федерации, проживающих на территории внутригородского муниципального образования Санкт-Петербурга муниципального округа Малая Охта, социальную и культурную адаптацию мигрантов, профилактику межнациональных (межэтнических) конфликтов</t>
  </si>
  <si>
    <t>0921000071</t>
  </si>
  <si>
    <t>0922000073</t>
  </si>
  <si>
    <t>0923000461</t>
  </si>
  <si>
    <t>4401000491</t>
  </si>
  <si>
    <t>4402000511</t>
  </si>
  <si>
    <t>4403000521</t>
  </si>
  <si>
    <t>4404000531</t>
  </si>
  <si>
    <t>4405000541</t>
  </si>
  <si>
    <t>4406000591</t>
  </si>
  <si>
    <t>4407000191</t>
  </si>
  <si>
    <t>4501000201</t>
  </si>
  <si>
    <t>4502000211</t>
  </si>
  <si>
    <t>4503000562</t>
  </si>
  <si>
    <t>1001</t>
  </si>
  <si>
    <t>2.5.2.</t>
  </si>
  <si>
    <t>2.5.2.3.</t>
  </si>
  <si>
    <t>2.5.2.3.1.</t>
  </si>
  <si>
    <t>2.5.2.3.1.1.</t>
  </si>
  <si>
    <t>2.5.2.4.</t>
  </si>
  <si>
    <t>2.5.2.4.1.</t>
  </si>
  <si>
    <t>2.5.2.4.1.1.</t>
  </si>
  <si>
    <t>320</t>
  </si>
  <si>
    <t>300</t>
  </si>
  <si>
    <t>2.1.1.3.2.</t>
  </si>
  <si>
    <t>2.1.1.3.2.1.</t>
  </si>
  <si>
    <t>Закупка товаров, работ и услуг для обеспечения государственных (муниципальных) нужд</t>
  </si>
  <si>
    <t>Социальные обеспечение и иные выплаты населению</t>
  </si>
  <si>
    <t>СОЦИАЛЬНОЕ ОБЕСПЕЧЕНИЕ НАСЕЛЕНИЯ</t>
  </si>
  <si>
    <t>1003</t>
  </si>
  <si>
    <t xml:space="preserve">ПЕНСИОННОЕ ОБЕСПЕЧЕНИЕ </t>
  </si>
  <si>
    <t>Расходы на выплату пенсии лицам, замещавшим муниципальные должности и должности муниципальной службы</t>
  </si>
  <si>
    <t>5050000232</t>
  </si>
  <si>
    <t>2.7.3.</t>
  </si>
  <si>
    <t>2.7.3.1.</t>
  </si>
  <si>
    <t>2.7.3.1.1.</t>
  </si>
  <si>
    <t>2.7.3.1.1.1.</t>
  </si>
  <si>
    <t>2.7.3.2.</t>
  </si>
  <si>
    <t>2.7.3.2.1.</t>
  </si>
  <si>
    <t>2.7.3.2.1.1.</t>
  </si>
  <si>
    <t>Муниципального Совета внутригородского</t>
  </si>
  <si>
    <t>муниципального образования Санкт-Петербурга</t>
  </si>
  <si>
    <t>2.5.2.2.</t>
  </si>
  <si>
    <t>2.5.2.2.1.</t>
  </si>
  <si>
    <t>2.5.2.2.1.1.</t>
  </si>
  <si>
    <t>2.1.3.3.</t>
  </si>
  <si>
    <t>2.1.3.3.1.</t>
  </si>
  <si>
    <t>2.1.3.3.1.1.</t>
  </si>
  <si>
    <t>Предоставление субсидий бюджетным, автономным учреждениям и иным некоммерческим организациям</t>
  </si>
  <si>
    <t>ДРУГИЕ ВОПРОСЫ В ОБЛАСТИ НАЦИОНАЛЬНОЙ БЕЗОПАСНОСТИ И ПРАВООХРАНИТЕЛЬНОЙ ДЕЯТЕЛЬНОСТИ</t>
  </si>
  <si>
    <t>1.1.2.3.</t>
  </si>
  <si>
    <t>1.1.2.3.1.</t>
  </si>
  <si>
    <t>1.1.2.3.1.1.</t>
  </si>
  <si>
    <t>МЕСТНАЯ АДМИНИСТРАЦИЯ ВНУТРИГОРОДСКОГО МУНИЦИПАЛЬНОГО ОБРАЗОВАНИЯ САНКТ-ПЕТЕРБУРГА МУНИЦИПАЛЬНОГО ОКРУГА МАЛАЯ ОХТА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</si>
  <si>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</si>
  <si>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Расходы на исполнение судебных актов</t>
  </si>
  <si>
    <t>Исполнение судебных актов</t>
  </si>
  <si>
    <t>0113</t>
  </si>
  <si>
    <t>0924000074</t>
  </si>
  <si>
    <t>830</t>
  </si>
  <si>
    <t>____________ № _____</t>
  </si>
  <si>
    <t>Приложение №4</t>
  </si>
  <si>
    <t>ВЕДОМСТВЕННАЯ   СТРУКТУРА   РАСХОДОВ   БЮДЖЕТА   ВНУТРИГОРОДСКОГО МУНИЦИПАЛЬНОГО   ОБРАЗОВАНИЯ   САНКТ-ПЕТЕРБУРГА   МУНИЦИПАЛЬНЫЙ   ОКРУГ МАЛАЯ ОХТА</t>
  </si>
  <si>
    <t>Сумма          (тыс. руб.)        2023 год</t>
  </si>
  <si>
    <t>НА ПЛАНОВЫЙ ПЕРИОД 2023 И 2024 ГОДОВ</t>
  </si>
  <si>
    <t>итого расходов</t>
  </si>
  <si>
    <t>условно утвержденные расходы</t>
  </si>
  <si>
    <t>всего расходов</t>
  </si>
  <si>
    <t>доходы</t>
  </si>
  <si>
    <t>Сумма 
(тыс. руб.)
2024 год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</si>
</sst>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"/>
    <numFmt numFmtId="194" formatCode="[&lt;=9999999]###\-####;\(###\)\ ###\-####"/>
    <numFmt numFmtId="195" formatCode="0.0"/>
    <numFmt numFmtId="196" formatCode="#,##0.0"/>
    <numFmt numFmtId="197" formatCode="dd/mm/yy;@"/>
    <numFmt numFmtId="198" formatCode="#,##0.000"/>
  </numFmts>
  <fonts count="6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b/>
      <i/>
      <u val="single"/>
      <sz val="14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1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4" borderId="0" xfId="0" applyFont="1" applyFill="1" applyAlignment="1">
      <alignment/>
    </xf>
    <xf numFmtId="0" fontId="61" fillId="0" borderId="0" xfId="0" applyFont="1" applyAlignment="1">
      <alignment/>
    </xf>
    <xf numFmtId="0" fontId="1" fillId="0" borderId="0" xfId="0" applyFont="1" applyAlignment="1">
      <alignment/>
    </xf>
    <xf numFmtId="0" fontId="62" fillId="0" borderId="0" xfId="0" applyFont="1" applyAlignment="1">
      <alignment/>
    </xf>
    <xf numFmtId="49" fontId="62" fillId="0" borderId="10" xfId="0" applyNumberFormat="1" applyFont="1" applyFill="1" applyBorder="1" applyAlignment="1">
      <alignment horizontal="center" vertical="top" wrapText="1"/>
    </xf>
    <xf numFmtId="49" fontId="63" fillId="0" borderId="10" xfId="0" applyNumberFormat="1" applyFont="1" applyFill="1" applyBorder="1" applyAlignment="1">
      <alignment horizontal="center" vertical="top" wrapText="1"/>
    </xf>
    <xf numFmtId="49" fontId="64" fillId="0" borderId="10" xfId="0" applyNumberFormat="1" applyFont="1" applyFill="1" applyBorder="1" applyAlignment="1">
      <alignment horizontal="center" vertical="top" wrapText="1"/>
    </xf>
    <xf numFmtId="0" fontId="63" fillId="0" borderId="10" xfId="0" applyFont="1" applyFill="1" applyBorder="1" applyAlignment="1">
      <alignment horizontal="center" vertical="top" wrapText="1"/>
    </xf>
    <xf numFmtId="193" fontId="62" fillId="0" borderId="10" xfId="0" applyNumberFormat="1" applyFont="1" applyFill="1" applyBorder="1" applyAlignment="1">
      <alignment horizontal="center" vertical="top" wrapText="1"/>
    </xf>
    <xf numFmtId="0" fontId="62" fillId="0" borderId="10" xfId="0" applyFont="1" applyFill="1" applyBorder="1" applyAlignment="1">
      <alignment horizontal="center" vertical="top" wrapText="1"/>
    </xf>
    <xf numFmtId="193" fontId="63" fillId="0" borderId="10" xfId="0" applyNumberFormat="1" applyFont="1" applyFill="1" applyBorder="1" applyAlignment="1">
      <alignment horizontal="center" vertical="top" wrapText="1"/>
    </xf>
    <xf numFmtId="193" fontId="64" fillId="0" borderId="10" xfId="0" applyNumberFormat="1" applyFont="1" applyFill="1" applyBorder="1" applyAlignment="1">
      <alignment horizontal="center" vertical="top" wrapText="1"/>
    </xf>
    <xf numFmtId="0" fontId="64" fillId="0" borderId="10" xfId="0" applyFont="1" applyFill="1" applyBorder="1" applyAlignment="1">
      <alignment horizontal="center" vertical="top" wrapText="1"/>
    </xf>
    <xf numFmtId="0" fontId="63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top" wrapText="1"/>
    </xf>
    <xf numFmtId="193" fontId="9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193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34" borderId="0" xfId="0" applyFont="1" applyFill="1" applyBorder="1" applyAlignment="1">
      <alignment/>
    </xf>
    <xf numFmtId="196" fontId="2" fillId="0" borderId="10" xfId="0" applyNumberFormat="1" applyFont="1" applyFill="1" applyBorder="1" applyAlignment="1">
      <alignment horizontal="center" vertical="top" wrapText="1"/>
    </xf>
    <xf numFmtId="196" fontId="9" fillId="0" borderId="10" xfId="0" applyNumberFormat="1" applyFont="1" applyFill="1" applyBorder="1" applyAlignment="1">
      <alignment horizontal="center" vertical="top" wrapText="1"/>
    </xf>
    <xf numFmtId="196" fontId="64" fillId="0" borderId="10" xfId="0" applyNumberFormat="1" applyFont="1" applyFill="1" applyBorder="1" applyAlignment="1">
      <alignment horizontal="center" vertical="top" wrapText="1"/>
    </xf>
    <xf numFmtId="196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right" wrapText="1"/>
    </xf>
    <xf numFmtId="0" fontId="62" fillId="0" borderId="0" xfId="0" applyFont="1" applyFill="1" applyBorder="1" applyAlignment="1">
      <alignment horizontal="right" wrapText="1"/>
    </xf>
    <xf numFmtId="196" fontId="1" fillId="0" borderId="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vertical="top" wrapText="1"/>
    </xf>
    <xf numFmtId="196" fontId="13" fillId="0" borderId="10" xfId="0" applyNumberFormat="1" applyFont="1" applyFill="1" applyBorder="1" applyAlignment="1">
      <alignment horizontal="center" vertical="top" wrapText="1"/>
    </xf>
    <xf numFmtId="193" fontId="14" fillId="0" borderId="10" xfId="0" applyNumberFormat="1" applyFont="1" applyFill="1" applyBorder="1" applyAlignment="1">
      <alignment horizontal="center" vertical="top" wrapText="1"/>
    </xf>
    <xf numFmtId="196" fontId="8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193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 quotePrefix="1">
      <alignment horizontal="center" vertical="top" wrapText="1"/>
    </xf>
    <xf numFmtId="196" fontId="63" fillId="0" borderId="10" xfId="0" applyNumberFormat="1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196" fontId="1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65" fillId="0" borderId="10" xfId="0" applyFont="1" applyFill="1" applyBorder="1" applyAlignment="1">
      <alignment horizontal="left" vertical="top" wrapText="1"/>
    </xf>
    <xf numFmtId="14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14" fontId="65" fillId="0" borderId="10" xfId="0" applyNumberFormat="1" applyFont="1" applyFill="1" applyBorder="1" applyAlignment="1">
      <alignment horizontal="left" vertical="top" wrapText="1"/>
    </xf>
    <xf numFmtId="49" fontId="65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wrapText="1"/>
    </xf>
    <xf numFmtId="196" fontId="0" fillId="0" borderId="0" xfId="0" applyNumberFormat="1" applyFill="1" applyAlignment="1">
      <alignment horizontal="center"/>
    </xf>
    <xf numFmtId="0" fontId="64" fillId="0" borderId="10" xfId="0" applyFont="1" applyFill="1" applyBorder="1" applyAlignment="1">
      <alignment horizontal="left" vertical="top" wrapText="1"/>
    </xf>
    <xf numFmtId="0" fontId="62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196" fontId="62" fillId="0" borderId="10" xfId="0" applyNumberFormat="1" applyFont="1" applyFill="1" applyBorder="1" applyAlignment="1">
      <alignment horizontal="center" vertical="top" wrapText="1"/>
    </xf>
    <xf numFmtId="196" fontId="6" fillId="33" borderId="0" xfId="0" applyNumberFormat="1" applyFont="1" applyFill="1" applyBorder="1" applyAlignment="1">
      <alignment/>
    </xf>
    <xf numFmtId="0" fontId="62" fillId="0" borderId="10" xfId="0" applyFont="1" applyFill="1" applyBorder="1" applyAlignment="1">
      <alignment horizontal="center" vertical="top"/>
    </xf>
    <xf numFmtId="49" fontId="62" fillId="0" borderId="10" xfId="0" applyNumberFormat="1" applyFont="1" applyBorder="1" applyAlignment="1">
      <alignment horizontal="center" vertical="top"/>
    </xf>
    <xf numFmtId="0" fontId="66" fillId="0" borderId="10" xfId="0" applyFont="1" applyFill="1" applyBorder="1" applyAlignment="1">
      <alignment horizontal="left" vertical="top" wrapText="1"/>
    </xf>
    <xf numFmtId="0" fontId="63" fillId="0" borderId="10" xfId="0" applyFont="1" applyFill="1" applyBorder="1" applyAlignment="1">
      <alignment horizontal="center" vertical="top"/>
    </xf>
    <xf numFmtId="49" fontId="63" fillId="0" borderId="10" xfId="0" applyNumberFormat="1" applyFont="1" applyBorder="1" applyAlignment="1">
      <alignment horizontal="center" vertical="top"/>
    </xf>
    <xf numFmtId="0" fontId="16" fillId="0" borderId="0" xfId="0" applyFont="1" applyFill="1" applyAlignment="1">
      <alignment/>
    </xf>
    <xf numFmtId="196" fontId="1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96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7" fillId="0" borderId="10" xfId="0" applyFont="1" applyBorder="1" applyAlignment="1">
      <alignment horizontal="right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1"/>
  <sheetViews>
    <sheetView tabSelected="1" view="pageBreakPreview" zoomScaleSheetLayoutView="100" workbookViewId="0" topLeftCell="A1">
      <selection activeCell="H15" sqref="H15"/>
    </sheetView>
  </sheetViews>
  <sheetFormatPr defaultColWidth="9.00390625" defaultRowHeight="12.75" outlineLevelRow="1"/>
  <cols>
    <col min="1" max="1" width="10.00390625" style="13" customWidth="1"/>
    <col min="2" max="2" width="47.75390625" style="0" customWidth="1"/>
    <col min="3" max="3" width="9.25390625" style="0" customWidth="1"/>
    <col min="4" max="4" width="9.875" style="0" customWidth="1"/>
    <col min="5" max="5" width="12.75390625" style="13" customWidth="1"/>
    <col min="6" max="6" width="8.00390625" style="0" customWidth="1"/>
    <col min="7" max="7" width="11.75390625" style="71" customWidth="1"/>
    <col min="8" max="8" width="11.75390625" style="0" customWidth="1"/>
  </cols>
  <sheetData>
    <row r="1" spans="1:8" ht="15" customHeight="1">
      <c r="A1" s="14"/>
      <c r="B1" s="14"/>
      <c r="C1" s="14"/>
      <c r="D1" s="14"/>
      <c r="E1" s="15"/>
      <c r="H1" s="74" t="s">
        <v>279</v>
      </c>
    </row>
    <row r="2" spans="1:8" ht="15" customHeight="1">
      <c r="A2" s="14"/>
      <c r="B2" s="14"/>
      <c r="D2" s="69"/>
      <c r="E2" s="69"/>
      <c r="F2" s="69"/>
      <c r="H2" s="74" t="s">
        <v>32</v>
      </c>
    </row>
    <row r="3" spans="1:8" ht="12.75">
      <c r="A3" s="40"/>
      <c r="B3" s="40"/>
      <c r="D3" s="68"/>
      <c r="E3" s="68"/>
      <c r="F3" s="68"/>
      <c r="H3" s="74" t="s">
        <v>258</v>
      </c>
    </row>
    <row r="4" spans="1:8" ht="12.75">
      <c r="A4" s="40"/>
      <c r="B4" s="40"/>
      <c r="D4" s="68"/>
      <c r="E4" s="68"/>
      <c r="F4" s="68"/>
      <c r="H4" s="74" t="s">
        <v>259</v>
      </c>
    </row>
    <row r="5" spans="1:8" ht="12" customHeight="1">
      <c r="A5" s="40"/>
      <c r="B5" s="40"/>
      <c r="C5" s="40"/>
      <c r="E5" s="68"/>
      <c r="F5" s="68"/>
      <c r="H5" s="74" t="s">
        <v>25</v>
      </c>
    </row>
    <row r="6" spans="1:8" ht="12.75" customHeight="1">
      <c r="A6" s="40"/>
      <c r="B6" s="40"/>
      <c r="C6" s="41"/>
      <c r="E6" s="70"/>
      <c r="F6" s="70"/>
      <c r="H6" s="74" t="s">
        <v>278</v>
      </c>
    </row>
    <row r="7" spans="1:7" ht="12.75">
      <c r="A7" s="40"/>
      <c r="B7" s="40"/>
      <c r="C7" s="41"/>
      <c r="D7" s="40"/>
      <c r="E7" s="42"/>
      <c r="F7" s="41"/>
      <c r="G7" s="43"/>
    </row>
    <row r="8" spans="1:7" ht="12.75">
      <c r="A8" s="40"/>
      <c r="B8" s="40"/>
      <c r="C8" s="41"/>
      <c r="D8" s="40"/>
      <c r="E8" s="42"/>
      <c r="F8" s="41"/>
      <c r="G8" s="43"/>
    </row>
    <row r="9" spans="1:8" ht="15.75" customHeight="1">
      <c r="A9" s="87" t="s">
        <v>280</v>
      </c>
      <c r="B9" s="87"/>
      <c r="C9" s="87"/>
      <c r="D9" s="87"/>
      <c r="E9" s="87"/>
      <c r="F9" s="87"/>
      <c r="G9" s="87"/>
      <c r="H9" s="87"/>
    </row>
    <row r="10" spans="1:8" ht="15.75" customHeight="1">
      <c r="A10" s="87"/>
      <c r="B10" s="87"/>
      <c r="C10" s="87"/>
      <c r="D10" s="87"/>
      <c r="E10" s="87"/>
      <c r="F10" s="87"/>
      <c r="G10" s="87"/>
      <c r="H10" s="87"/>
    </row>
    <row r="11" spans="2:8" ht="15.75" customHeight="1">
      <c r="B11" s="88" t="s">
        <v>282</v>
      </c>
      <c r="C11" s="89"/>
      <c r="D11" s="89"/>
      <c r="E11" s="89"/>
      <c r="F11" s="89"/>
      <c r="G11" s="89"/>
      <c r="H11" s="82"/>
    </row>
    <row r="12" spans="1:7" ht="12.75">
      <c r="A12" s="40"/>
      <c r="B12" s="40"/>
      <c r="C12" s="41"/>
      <c r="D12" s="40"/>
      <c r="E12" s="42"/>
      <c r="F12" s="41"/>
      <c r="G12" s="43"/>
    </row>
    <row r="13" spans="1:8" ht="64.5" customHeight="1">
      <c r="A13" s="84" t="s">
        <v>61</v>
      </c>
      <c r="B13" s="84" t="s">
        <v>0</v>
      </c>
      <c r="C13" s="84" t="s">
        <v>24</v>
      </c>
      <c r="D13" s="84" t="s">
        <v>1</v>
      </c>
      <c r="E13" s="84" t="s">
        <v>2</v>
      </c>
      <c r="F13" s="84" t="s">
        <v>3</v>
      </c>
      <c r="G13" s="84" t="s">
        <v>281</v>
      </c>
      <c r="H13" s="84" t="s">
        <v>287</v>
      </c>
    </row>
    <row r="14" spans="1:8" s="1" customFormat="1" ht="12.75">
      <c r="A14" s="31">
        <v>1</v>
      </c>
      <c r="B14" s="44">
        <v>2</v>
      </c>
      <c r="C14" s="31">
        <v>3</v>
      </c>
      <c r="D14" s="31">
        <v>4</v>
      </c>
      <c r="E14" s="31">
        <v>5</v>
      </c>
      <c r="F14" s="31">
        <v>6</v>
      </c>
      <c r="G14" s="31">
        <v>7</v>
      </c>
      <c r="H14" s="86">
        <v>8</v>
      </c>
    </row>
    <row r="15" spans="1:8" s="1" customFormat="1" ht="57" customHeight="1">
      <c r="A15" s="62" t="s">
        <v>19</v>
      </c>
      <c r="B15" s="45" t="s">
        <v>40</v>
      </c>
      <c r="C15" s="30" t="s">
        <v>41</v>
      </c>
      <c r="D15" s="31"/>
      <c r="E15" s="31"/>
      <c r="F15" s="31"/>
      <c r="G15" s="46">
        <f>G16</f>
        <v>5413</v>
      </c>
      <c r="H15" s="46">
        <f>H16</f>
        <v>5633.1</v>
      </c>
    </row>
    <row r="16" spans="1:8" s="1" customFormat="1" ht="15.75" customHeight="1">
      <c r="A16" s="62" t="s">
        <v>62</v>
      </c>
      <c r="B16" s="59" t="s">
        <v>4</v>
      </c>
      <c r="C16" s="30" t="s">
        <v>41</v>
      </c>
      <c r="D16" s="47">
        <v>100</v>
      </c>
      <c r="E16" s="31"/>
      <c r="F16" s="31"/>
      <c r="G16" s="48">
        <f>G17+G21</f>
        <v>5413</v>
      </c>
      <c r="H16" s="48">
        <f>H17+H21</f>
        <v>5633.1</v>
      </c>
    </row>
    <row r="17" spans="1:8" s="1" customFormat="1" ht="42" customHeight="1">
      <c r="A17" s="62" t="s">
        <v>63</v>
      </c>
      <c r="B17" s="51" t="s">
        <v>33</v>
      </c>
      <c r="C17" s="49" t="s">
        <v>41</v>
      </c>
      <c r="D17" s="50">
        <v>102</v>
      </c>
      <c r="E17" s="49"/>
      <c r="F17" s="49"/>
      <c r="G17" s="39">
        <f>G18</f>
        <v>1598.4</v>
      </c>
      <c r="H17" s="39">
        <f>H18</f>
        <v>1664.6</v>
      </c>
    </row>
    <row r="18" spans="1:8" s="1" customFormat="1" ht="15.75" customHeight="1">
      <c r="A18" s="62" t="s">
        <v>64</v>
      </c>
      <c r="B18" s="53" t="s">
        <v>29</v>
      </c>
      <c r="C18" s="30" t="s">
        <v>41</v>
      </c>
      <c r="D18" s="29">
        <v>102</v>
      </c>
      <c r="E18" s="30" t="s">
        <v>189</v>
      </c>
      <c r="F18" s="30"/>
      <c r="G18" s="36">
        <f>G20</f>
        <v>1598.4</v>
      </c>
      <c r="H18" s="36">
        <f>H20</f>
        <v>1664.6</v>
      </c>
    </row>
    <row r="19" spans="1:8" s="1" customFormat="1" ht="66" customHeight="1">
      <c r="A19" s="62" t="s">
        <v>65</v>
      </c>
      <c r="B19" s="53" t="s">
        <v>171</v>
      </c>
      <c r="C19" s="30" t="s">
        <v>41</v>
      </c>
      <c r="D19" s="29">
        <v>102</v>
      </c>
      <c r="E19" s="30" t="s">
        <v>189</v>
      </c>
      <c r="F19" s="30" t="s">
        <v>133</v>
      </c>
      <c r="G19" s="36">
        <f>G20</f>
        <v>1598.4</v>
      </c>
      <c r="H19" s="36">
        <f>H20</f>
        <v>1664.6</v>
      </c>
    </row>
    <row r="20" spans="1:8" s="1" customFormat="1" ht="30" customHeight="1">
      <c r="A20" s="62" t="s">
        <v>144</v>
      </c>
      <c r="B20" s="55" t="s">
        <v>134</v>
      </c>
      <c r="C20" s="28" t="s">
        <v>41</v>
      </c>
      <c r="D20" s="27">
        <v>102</v>
      </c>
      <c r="E20" s="30" t="s">
        <v>189</v>
      </c>
      <c r="F20" s="28" t="s">
        <v>135</v>
      </c>
      <c r="G20" s="37">
        <v>1598.4</v>
      </c>
      <c r="H20" s="37">
        <v>1664.6</v>
      </c>
    </row>
    <row r="21" spans="1:8" s="1" customFormat="1" ht="66.75" customHeight="1">
      <c r="A21" s="62" t="s">
        <v>66</v>
      </c>
      <c r="B21" s="51" t="s">
        <v>56</v>
      </c>
      <c r="C21" s="49" t="s">
        <v>41</v>
      </c>
      <c r="D21" s="50">
        <v>103</v>
      </c>
      <c r="E21" s="51"/>
      <c r="F21" s="52"/>
      <c r="G21" s="39">
        <f>G31+G34+G22</f>
        <v>3814.6</v>
      </c>
      <c r="H21" s="39">
        <f>H31+H34+H22</f>
        <v>3968.5</v>
      </c>
    </row>
    <row r="22" spans="1:8" s="1" customFormat="1" ht="30" customHeight="1">
      <c r="A22" s="62" t="s">
        <v>68</v>
      </c>
      <c r="B22" s="53" t="s">
        <v>34</v>
      </c>
      <c r="C22" s="30">
        <v>952</v>
      </c>
      <c r="D22" s="29">
        <v>103</v>
      </c>
      <c r="E22" s="5" t="s">
        <v>190</v>
      </c>
      <c r="F22" s="54"/>
      <c r="G22" s="36">
        <f>G23+G25+G29+G27</f>
        <v>2106.5</v>
      </c>
      <c r="H22" s="36">
        <f>H23+H25+H29+H27</f>
        <v>2190.5</v>
      </c>
    </row>
    <row r="23" spans="1:8" s="1" customFormat="1" ht="66" customHeight="1">
      <c r="A23" s="62" t="s">
        <v>67</v>
      </c>
      <c r="B23" s="53" t="s">
        <v>171</v>
      </c>
      <c r="C23" s="30">
        <v>952</v>
      </c>
      <c r="D23" s="29">
        <v>103</v>
      </c>
      <c r="E23" s="5" t="s">
        <v>190</v>
      </c>
      <c r="F23" s="30" t="s">
        <v>133</v>
      </c>
      <c r="G23" s="36">
        <f>G24</f>
        <v>833.3</v>
      </c>
      <c r="H23" s="36">
        <f>H24</f>
        <v>867.4</v>
      </c>
    </row>
    <row r="24" spans="1:8" s="1" customFormat="1" ht="30" customHeight="1">
      <c r="A24" s="62" t="s">
        <v>145</v>
      </c>
      <c r="B24" s="55" t="s">
        <v>134</v>
      </c>
      <c r="C24" s="28">
        <v>952</v>
      </c>
      <c r="D24" s="27">
        <v>103</v>
      </c>
      <c r="E24" s="26" t="s">
        <v>190</v>
      </c>
      <c r="F24" s="28" t="s">
        <v>135</v>
      </c>
      <c r="G24" s="37">
        <v>833.3</v>
      </c>
      <c r="H24" s="37">
        <v>867.4</v>
      </c>
    </row>
    <row r="25" spans="1:8" s="1" customFormat="1" ht="30" customHeight="1">
      <c r="A25" s="62" t="s">
        <v>211</v>
      </c>
      <c r="B25" s="53" t="s">
        <v>244</v>
      </c>
      <c r="C25" s="30">
        <v>952</v>
      </c>
      <c r="D25" s="29">
        <v>103</v>
      </c>
      <c r="E25" s="5" t="s">
        <v>190</v>
      </c>
      <c r="F25" s="30" t="s">
        <v>136</v>
      </c>
      <c r="G25" s="36">
        <f>G26</f>
        <v>1154.3</v>
      </c>
      <c r="H25" s="36">
        <f>H26</f>
        <v>1199.9</v>
      </c>
    </row>
    <row r="26" spans="1:8" s="1" customFormat="1" ht="30" customHeight="1">
      <c r="A26" s="62" t="s">
        <v>212</v>
      </c>
      <c r="B26" s="55" t="s">
        <v>140</v>
      </c>
      <c r="C26" s="28">
        <v>952</v>
      </c>
      <c r="D26" s="27">
        <v>103</v>
      </c>
      <c r="E26" s="26" t="s">
        <v>190</v>
      </c>
      <c r="F26" s="28" t="s">
        <v>53</v>
      </c>
      <c r="G26" s="37">
        <v>1154.3</v>
      </c>
      <c r="H26" s="37">
        <v>1199.9</v>
      </c>
    </row>
    <row r="27" spans="1:8" s="1" customFormat="1" ht="15.75" customHeight="1" hidden="1" outlineLevel="1">
      <c r="A27" s="62"/>
      <c r="B27" s="25" t="s">
        <v>245</v>
      </c>
      <c r="C27" s="19">
        <v>952</v>
      </c>
      <c r="D27" s="22">
        <v>103</v>
      </c>
      <c r="E27" s="17" t="s">
        <v>190</v>
      </c>
      <c r="F27" s="17" t="s">
        <v>241</v>
      </c>
      <c r="G27" s="38">
        <f>G28</f>
        <v>0</v>
      </c>
      <c r="H27" s="38">
        <f>H28</f>
        <v>0</v>
      </c>
    </row>
    <row r="28" spans="1:8" s="1" customFormat="1" ht="30" customHeight="1" hidden="1" outlineLevel="1">
      <c r="A28" s="62"/>
      <c r="B28" s="72" t="s">
        <v>188</v>
      </c>
      <c r="C28" s="24">
        <v>952</v>
      </c>
      <c r="D28" s="23">
        <v>103</v>
      </c>
      <c r="E28" s="18" t="s">
        <v>190</v>
      </c>
      <c r="F28" s="18" t="s">
        <v>240</v>
      </c>
      <c r="G28" s="38">
        <v>0</v>
      </c>
      <c r="H28" s="38">
        <v>0</v>
      </c>
    </row>
    <row r="29" spans="1:8" s="1" customFormat="1" ht="15.75" customHeight="1" collapsed="1">
      <c r="A29" s="62" t="s">
        <v>213</v>
      </c>
      <c r="B29" s="53" t="s">
        <v>139</v>
      </c>
      <c r="C29" s="30">
        <v>952</v>
      </c>
      <c r="D29" s="29">
        <v>103</v>
      </c>
      <c r="E29" s="5" t="s">
        <v>190</v>
      </c>
      <c r="F29" s="30" t="s">
        <v>138</v>
      </c>
      <c r="G29" s="36">
        <f>G30</f>
        <v>118.9</v>
      </c>
      <c r="H29" s="36">
        <f>H30</f>
        <v>123.2</v>
      </c>
    </row>
    <row r="30" spans="1:8" s="1" customFormat="1" ht="15.75" customHeight="1">
      <c r="A30" s="62" t="s">
        <v>214</v>
      </c>
      <c r="B30" s="55" t="s">
        <v>54</v>
      </c>
      <c r="C30" s="28">
        <v>952</v>
      </c>
      <c r="D30" s="27">
        <v>103</v>
      </c>
      <c r="E30" s="28" t="s">
        <v>190</v>
      </c>
      <c r="F30" s="28" t="s">
        <v>55</v>
      </c>
      <c r="G30" s="37">
        <v>118.9</v>
      </c>
      <c r="H30" s="37">
        <v>123.2</v>
      </c>
    </row>
    <row r="31" spans="1:8" s="1" customFormat="1" ht="30" customHeight="1">
      <c r="A31" s="62" t="s">
        <v>69</v>
      </c>
      <c r="B31" s="53" t="s">
        <v>131</v>
      </c>
      <c r="C31" s="30" t="s">
        <v>41</v>
      </c>
      <c r="D31" s="29">
        <v>103</v>
      </c>
      <c r="E31" s="30" t="s">
        <v>201</v>
      </c>
      <c r="F31" s="30"/>
      <c r="G31" s="36">
        <f>G33</f>
        <v>1346</v>
      </c>
      <c r="H31" s="36">
        <f>H33</f>
        <v>1401.1</v>
      </c>
    </row>
    <row r="32" spans="1:8" s="1" customFormat="1" ht="66" customHeight="1">
      <c r="A32" s="62" t="s">
        <v>70</v>
      </c>
      <c r="B32" s="53" t="s">
        <v>171</v>
      </c>
      <c r="C32" s="30" t="s">
        <v>41</v>
      </c>
      <c r="D32" s="29">
        <v>103</v>
      </c>
      <c r="E32" s="30" t="s">
        <v>201</v>
      </c>
      <c r="F32" s="30" t="s">
        <v>133</v>
      </c>
      <c r="G32" s="36">
        <f>G33</f>
        <v>1346</v>
      </c>
      <c r="H32" s="36">
        <f>H33</f>
        <v>1401.1</v>
      </c>
    </row>
    <row r="33" spans="1:8" s="1" customFormat="1" ht="30" customHeight="1">
      <c r="A33" s="62" t="s">
        <v>146</v>
      </c>
      <c r="B33" s="55" t="s">
        <v>134</v>
      </c>
      <c r="C33" s="26">
        <v>952</v>
      </c>
      <c r="D33" s="27">
        <v>103</v>
      </c>
      <c r="E33" s="28" t="s">
        <v>201</v>
      </c>
      <c r="F33" s="28" t="s">
        <v>135</v>
      </c>
      <c r="G33" s="37">
        <v>1346</v>
      </c>
      <c r="H33" s="37">
        <v>1401.1</v>
      </c>
    </row>
    <row r="34" spans="1:8" s="1" customFormat="1" ht="30" customHeight="1">
      <c r="A34" s="62" t="s">
        <v>268</v>
      </c>
      <c r="B34" s="53" t="s">
        <v>132</v>
      </c>
      <c r="C34" s="5">
        <v>952</v>
      </c>
      <c r="D34" s="29">
        <v>103</v>
      </c>
      <c r="E34" s="30" t="s">
        <v>202</v>
      </c>
      <c r="F34" s="54"/>
      <c r="G34" s="36">
        <f>G36</f>
        <v>362.1</v>
      </c>
      <c r="H34" s="36">
        <f>H36</f>
        <v>376.9</v>
      </c>
    </row>
    <row r="35" spans="1:8" s="1" customFormat="1" ht="66" customHeight="1">
      <c r="A35" s="62" t="s">
        <v>269</v>
      </c>
      <c r="B35" s="53" t="s">
        <v>171</v>
      </c>
      <c r="C35" s="5">
        <v>952</v>
      </c>
      <c r="D35" s="29">
        <v>103</v>
      </c>
      <c r="E35" s="30" t="s">
        <v>202</v>
      </c>
      <c r="F35" s="30" t="s">
        <v>133</v>
      </c>
      <c r="G35" s="36">
        <f>G36</f>
        <v>362.1</v>
      </c>
      <c r="H35" s="36">
        <f>H36</f>
        <v>376.9</v>
      </c>
    </row>
    <row r="36" spans="1:8" s="1" customFormat="1" ht="30" customHeight="1">
      <c r="A36" s="62" t="s">
        <v>270</v>
      </c>
      <c r="B36" s="55" t="s">
        <v>134</v>
      </c>
      <c r="C36" s="26">
        <v>952</v>
      </c>
      <c r="D36" s="27">
        <v>103</v>
      </c>
      <c r="E36" s="28" t="s">
        <v>202</v>
      </c>
      <c r="F36" s="28" t="s">
        <v>135</v>
      </c>
      <c r="G36" s="37">
        <v>362.1</v>
      </c>
      <c r="H36" s="37">
        <v>376.9</v>
      </c>
    </row>
    <row r="37" spans="1:8" s="1" customFormat="1" ht="57" customHeight="1">
      <c r="A37" s="62">
        <v>2</v>
      </c>
      <c r="B37" s="45" t="s">
        <v>271</v>
      </c>
      <c r="C37" s="49" t="s">
        <v>26</v>
      </c>
      <c r="D37" s="51"/>
      <c r="E37" s="52"/>
      <c r="F37" s="51"/>
      <c r="G37" s="46">
        <f>G39+G57+G61+G80+G85+G96+G113+G140+G151+G167+G172</f>
        <v>91778.7</v>
      </c>
      <c r="H37" s="46">
        <f>H39+H57+H61+H80+H85+H96+H113+H140+H151+H167+H172</f>
        <v>93357.59999999998</v>
      </c>
    </row>
    <row r="38" spans="1:8" ht="15.75" customHeight="1">
      <c r="A38" s="62" t="s">
        <v>20</v>
      </c>
      <c r="B38" s="59" t="s">
        <v>4</v>
      </c>
      <c r="C38" s="30" t="s">
        <v>26</v>
      </c>
      <c r="D38" s="47">
        <v>100</v>
      </c>
      <c r="E38" s="49"/>
      <c r="F38" s="49"/>
      <c r="G38" s="48">
        <f>G39+G57+G61</f>
        <v>25879.199999999997</v>
      </c>
      <c r="H38" s="48">
        <f>H39+H57+H61</f>
        <v>26928.1</v>
      </c>
    </row>
    <row r="39" spans="1:8" s="2" customFormat="1" ht="66" customHeight="1">
      <c r="A39" s="65" t="s">
        <v>21</v>
      </c>
      <c r="B39" s="51" t="s">
        <v>57</v>
      </c>
      <c r="C39" s="32">
        <v>934</v>
      </c>
      <c r="D39" s="50">
        <v>104</v>
      </c>
      <c r="E39" s="57"/>
      <c r="F39" s="32"/>
      <c r="G39" s="39">
        <f>G40+G43+G52</f>
        <v>25653.699999999997</v>
      </c>
      <c r="H39" s="39">
        <f>H40+H43+H52</f>
        <v>26698</v>
      </c>
    </row>
    <row r="40" spans="1:8" s="3" customFormat="1" ht="42" customHeight="1">
      <c r="A40" s="65" t="s">
        <v>22</v>
      </c>
      <c r="B40" s="53" t="s">
        <v>30</v>
      </c>
      <c r="C40" s="5">
        <v>934</v>
      </c>
      <c r="D40" s="29">
        <v>104</v>
      </c>
      <c r="E40" s="30" t="s">
        <v>191</v>
      </c>
      <c r="F40" s="5"/>
      <c r="G40" s="36">
        <f>G41</f>
        <v>1598.4</v>
      </c>
      <c r="H40" s="36">
        <f>H41</f>
        <v>1664.6</v>
      </c>
    </row>
    <row r="41" spans="1:8" s="3" customFormat="1" ht="66.75" customHeight="1">
      <c r="A41" s="65" t="s">
        <v>23</v>
      </c>
      <c r="B41" s="53" t="s">
        <v>171</v>
      </c>
      <c r="C41" s="5">
        <v>934</v>
      </c>
      <c r="D41" s="29">
        <v>104</v>
      </c>
      <c r="E41" s="30" t="s">
        <v>191</v>
      </c>
      <c r="F41" s="30" t="s">
        <v>133</v>
      </c>
      <c r="G41" s="36">
        <f>G42</f>
        <v>1598.4</v>
      </c>
      <c r="H41" s="36">
        <f>H42</f>
        <v>1664.6</v>
      </c>
    </row>
    <row r="42" spans="1:8" s="2" customFormat="1" ht="30" customHeight="1">
      <c r="A42" s="65" t="s">
        <v>147</v>
      </c>
      <c r="B42" s="55" t="s">
        <v>134</v>
      </c>
      <c r="C42" s="26">
        <v>934</v>
      </c>
      <c r="D42" s="27">
        <v>104</v>
      </c>
      <c r="E42" s="28" t="s">
        <v>191</v>
      </c>
      <c r="F42" s="28" t="s">
        <v>135</v>
      </c>
      <c r="G42" s="37">
        <v>1598.4</v>
      </c>
      <c r="H42" s="37">
        <v>1664.6</v>
      </c>
    </row>
    <row r="43" spans="1:8" s="3" customFormat="1" ht="42" customHeight="1">
      <c r="A43" s="65" t="s">
        <v>71</v>
      </c>
      <c r="B43" s="53" t="s">
        <v>35</v>
      </c>
      <c r="C43" s="5">
        <v>934</v>
      </c>
      <c r="D43" s="29">
        <v>104</v>
      </c>
      <c r="E43" s="30" t="s">
        <v>192</v>
      </c>
      <c r="F43" s="30"/>
      <c r="G43" s="36">
        <f>G44+G46+G48+G50</f>
        <v>19775.399999999998</v>
      </c>
      <c r="H43" s="36">
        <f>H44+H46+H48+H50</f>
        <v>20578.5</v>
      </c>
    </row>
    <row r="44" spans="1:8" s="3" customFormat="1" ht="66" customHeight="1">
      <c r="A44" s="65" t="s">
        <v>72</v>
      </c>
      <c r="B44" s="53" t="s">
        <v>171</v>
      </c>
      <c r="C44" s="5">
        <v>934</v>
      </c>
      <c r="D44" s="29">
        <v>104</v>
      </c>
      <c r="E44" s="30" t="s">
        <v>192</v>
      </c>
      <c r="F44" s="30" t="s">
        <v>133</v>
      </c>
      <c r="G44" s="36">
        <f>G45</f>
        <v>16939.8</v>
      </c>
      <c r="H44" s="36">
        <f>H45</f>
        <v>17633.3</v>
      </c>
    </row>
    <row r="45" spans="1:8" s="3" customFormat="1" ht="30" customHeight="1">
      <c r="A45" s="65" t="s">
        <v>148</v>
      </c>
      <c r="B45" s="55" t="s">
        <v>134</v>
      </c>
      <c r="C45" s="26">
        <v>934</v>
      </c>
      <c r="D45" s="27">
        <v>104</v>
      </c>
      <c r="E45" s="28" t="s">
        <v>192</v>
      </c>
      <c r="F45" s="28" t="s">
        <v>135</v>
      </c>
      <c r="G45" s="37">
        <v>16939.8</v>
      </c>
      <c r="H45" s="37">
        <v>17633.3</v>
      </c>
    </row>
    <row r="46" spans="1:8" s="3" customFormat="1" ht="30" customHeight="1">
      <c r="A46" s="65" t="s">
        <v>73</v>
      </c>
      <c r="B46" s="53" t="s">
        <v>244</v>
      </c>
      <c r="C46" s="5">
        <v>934</v>
      </c>
      <c r="D46" s="29">
        <v>104</v>
      </c>
      <c r="E46" s="30" t="s">
        <v>192</v>
      </c>
      <c r="F46" s="30" t="s">
        <v>136</v>
      </c>
      <c r="G46" s="36">
        <f>G47</f>
        <v>2832.6</v>
      </c>
      <c r="H46" s="36">
        <f>H47</f>
        <v>2942.2</v>
      </c>
    </row>
    <row r="47" spans="1:8" s="1" customFormat="1" ht="30" customHeight="1">
      <c r="A47" s="62" t="s">
        <v>149</v>
      </c>
      <c r="B47" s="55" t="s">
        <v>140</v>
      </c>
      <c r="C47" s="28">
        <v>934</v>
      </c>
      <c r="D47" s="27">
        <v>104</v>
      </c>
      <c r="E47" s="26" t="s">
        <v>192</v>
      </c>
      <c r="F47" s="28" t="s">
        <v>53</v>
      </c>
      <c r="G47" s="37">
        <v>2832.6</v>
      </c>
      <c r="H47" s="37">
        <v>2942.2</v>
      </c>
    </row>
    <row r="48" spans="1:11" s="2" customFormat="1" ht="15.75" customHeight="1">
      <c r="A48" s="65" t="s">
        <v>149</v>
      </c>
      <c r="B48" s="53" t="s">
        <v>139</v>
      </c>
      <c r="C48" s="5">
        <v>934</v>
      </c>
      <c r="D48" s="29">
        <v>104</v>
      </c>
      <c r="E48" s="30" t="s">
        <v>192</v>
      </c>
      <c r="F48" s="30" t="s">
        <v>138</v>
      </c>
      <c r="G48" s="36">
        <f>G49</f>
        <v>3</v>
      </c>
      <c r="H48" s="36">
        <f>H49</f>
        <v>3</v>
      </c>
      <c r="K48" s="11"/>
    </row>
    <row r="49" spans="1:11" s="2" customFormat="1" ht="15.75" customHeight="1">
      <c r="A49" s="65" t="s">
        <v>149</v>
      </c>
      <c r="B49" s="55" t="s">
        <v>54</v>
      </c>
      <c r="C49" s="26">
        <v>934</v>
      </c>
      <c r="D49" s="27">
        <v>104</v>
      </c>
      <c r="E49" s="28" t="s">
        <v>192</v>
      </c>
      <c r="F49" s="28" t="s">
        <v>55</v>
      </c>
      <c r="G49" s="37">
        <v>3</v>
      </c>
      <c r="H49" s="37">
        <v>3</v>
      </c>
      <c r="K49" s="11"/>
    </row>
    <row r="50" spans="1:8" s="2" customFormat="1" ht="15.75" customHeight="1" hidden="1" outlineLevel="1">
      <c r="A50" s="67"/>
      <c r="B50" s="25" t="s">
        <v>245</v>
      </c>
      <c r="C50" s="19">
        <v>934</v>
      </c>
      <c r="D50" s="22">
        <v>104</v>
      </c>
      <c r="E50" s="17" t="s">
        <v>192</v>
      </c>
      <c r="F50" s="17" t="s">
        <v>241</v>
      </c>
      <c r="G50" s="58">
        <f>G51</f>
        <v>0</v>
      </c>
      <c r="H50" s="58">
        <f>H51</f>
        <v>0</v>
      </c>
    </row>
    <row r="51" spans="1:8" s="2" customFormat="1" ht="27" customHeight="1" hidden="1" outlineLevel="1">
      <c r="A51" s="67"/>
      <c r="B51" s="72" t="s">
        <v>188</v>
      </c>
      <c r="C51" s="24">
        <v>934</v>
      </c>
      <c r="D51" s="23">
        <v>104</v>
      </c>
      <c r="E51" s="18" t="s">
        <v>192</v>
      </c>
      <c r="F51" s="18" t="s">
        <v>240</v>
      </c>
      <c r="G51" s="38">
        <v>0</v>
      </c>
      <c r="H51" s="38">
        <v>0</v>
      </c>
    </row>
    <row r="52" spans="1:8" s="2" customFormat="1" ht="57" customHeight="1" collapsed="1">
      <c r="A52" s="62" t="s">
        <v>75</v>
      </c>
      <c r="B52" s="53" t="s">
        <v>166</v>
      </c>
      <c r="C52" s="5">
        <v>934</v>
      </c>
      <c r="D52" s="29">
        <v>104</v>
      </c>
      <c r="E52" s="30" t="s">
        <v>194</v>
      </c>
      <c r="F52" s="30"/>
      <c r="G52" s="36">
        <f>G54+G56</f>
        <v>4279.9</v>
      </c>
      <c r="H52" s="36">
        <f>H54+H56</f>
        <v>4454.9</v>
      </c>
    </row>
    <row r="53" spans="1:8" s="2" customFormat="1" ht="66" customHeight="1">
      <c r="A53" s="62" t="s">
        <v>74</v>
      </c>
      <c r="B53" s="53" t="s">
        <v>171</v>
      </c>
      <c r="C53" s="5">
        <v>934</v>
      </c>
      <c r="D53" s="29">
        <v>104</v>
      </c>
      <c r="E53" s="30" t="s">
        <v>194</v>
      </c>
      <c r="F53" s="30" t="s">
        <v>133</v>
      </c>
      <c r="G53" s="36">
        <f>G54</f>
        <v>3973.9</v>
      </c>
      <c r="H53" s="36">
        <f>H54</f>
        <v>4136.5</v>
      </c>
    </row>
    <row r="54" spans="1:8" s="2" customFormat="1" ht="30" customHeight="1">
      <c r="A54" s="62" t="s">
        <v>150</v>
      </c>
      <c r="B54" s="55" t="s">
        <v>134</v>
      </c>
      <c r="C54" s="26">
        <v>934</v>
      </c>
      <c r="D54" s="27">
        <v>104</v>
      </c>
      <c r="E54" s="30" t="s">
        <v>194</v>
      </c>
      <c r="F54" s="28" t="s">
        <v>135</v>
      </c>
      <c r="G54" s="37">
        <v>3973.9</v>
      </c>
      <c r="H54" s="37">
        <v>4136.5</v>
      </c>
    </row>
    <row r="55" spans="1:8" s="2" customFormat="1" ht="30" customHeight="1">
      <c r="A55" s="62" t="s">
        <v>242</v>
      </c>
      <c r="B55" s="53" t="s">
        <v>244</v>
      </c>
      <c r="C55" s="5">
        <v>934</v>
      </c>
      <c r="D55" s="29">
        <v>104</v>
      </c>
      <c r="E55" s="30" t="s">
        <v>194</v>
      </c>
      <c r="F55" s="30" t="s">
        <v>136</v>
      </c>
      <c r="G55" s="36">
        <f>G56</f>
        <v>306</v>
      </c>
      <c r="H55" s="36">
        <f>H56</f>
        <v>318.4</v>
      </c>
    </row>
    <row r="56" spans="1:8" s="1" customFormat="1" ht="30" customHeight="1">
      <c r="A56" s="62" t="s">
        <v>243</v>
      </c>
      <c r="B56" s="55" t="s">
        <v>140</v>
      </c>
      <c r="C56" s="28">
        <v>934</v>
      </c>
      <c r="D56" s="27">
        <v>104</v>
      </c>
      <c r="E56" s="26" t="s">
        <v>194</v>
      </c>
      <c r="F56" s="28" t="s">
        <v>53</v>
      </c>
      <c r="G56" s="37">
        <v>306</v>
      </c>
      <c r="H56" s="37">
        <v>318.4</v>
      </c>
    </row>
    <row r="57" spans="1:8" ht="15.75" customHeight="1">
      <c r="A57" s="64" t="s">
        <v>76</v>
      </c>
      <c r="B57" s="51" t="s">
        <v>5</v>
      </c>
      <c r="C57" s="32">
        <v>934</v>
      </c>
      <c r="D57" s="50">
        <v>111</v>
      </c>
      <c r="E57" s="49"/>
      <c r="F57" s="49"/>
      <c r="G57" s="39">
        <f aca="true" t="shared" si="0" ref="G57:H59">G58</f>
        <v>10</v>
      </c>
      <c r="H57" s="39">
        <f t="shared" si="0"/>
        <v>10</v>
      </c>
    </row>
    <row r="58" spans="1:8" ht="15.75" customHeight="1">
      <c r="A58" s="64" t="s">
        <v>77</v>
      </c>
      <c r="B58" s="53" t="s">
        <v>18</v>
      </c>
      <c r="C58" s="5">
        <v>934</v>
      </c>
      <c r="D58" s="29">
        <v>111</v>
      </c>
      <c r="E58" s="30" t="s">
        <v>195</v>
      </c>
      <c r="F58" s="30"/>
      <c r="G58" s="36">
        <f t="shared" si="0"/>
        <v>10</v>
      </c>
      <c r="H58" s="36">
        <f t="shared" si="0"/>
        <v>10</v>
      </c>
    </row>
    <row r="59" spans="1:8" ht="15.75" customHeight="1">
      <c r="A59" s="64" t="s">
        <v>78</v>
      </c>
      <c r="B59" s="53" t="s">
        <v>139</v>
      </c>
      <c r="C59" s="5">
        <v>934</v>
      </c>
      <c r="D59" s="29">
        <v>111</v>
      </c>
      <c r="E59" s="30" t="s">
        <v>195</v>
      </c>
      <c r="F59" s="30" t="s">
        <v>138</v>
      </c>
      <c r="G59" s="36">
        <f t="shared" si="0"/>
        <v>10</v>
      </c>
      <c r="H59" s="36">
        <f t="shared" si="0"/>
        <v>10</v>
      </c>
    </row>
    <row r="60" spans="1:8" s="6" customFormat="1" ht="15.75" customHeight="1">
      <c r="A60" s="64" t="s">
        <v>151</v>
      </c>
      <c r="B60" s="55" t="s">
        <v>58</v>
      </c>
      <c r="C60" s="26">
        <v>934</v>
      </c>
      <c r="D60" s="27">
        <v>111</v>
      </c>
      <c r="E60" s="28" t="s">
        <v>195</v>
      </c>
      <c r="F60" s="28" t="s">
        <v>59</v>
      </c>
      <c r="G60" s="37">
        <v>10</v>
      </c>
      <c r="H60" s="37">
        <v>10</v>
      </c>
    </row>
    <row r="61" spans="1:8" s="8" customFormat="1" ht="15.75" customHeight="1">
      <c r="A61" s="64" t="s">
        <v>79</v>
      </c>
      <c r="B61" s="51" t="s">
        <v>6</v>
      </c>
      <c r="C61" s="32">
        <v>934</v>
      </c>
      <c r="D61" s="50">
        <v>113</v>
      </c>
      <c r="E61" s="49"/>
      <c r="F61" s="49"/>
      <c r="G61" s="39">
        <f>G62+G68+G74+G71+G65+G77</f>
        <v>215.5</v>
      </c>
      <c r="H61" s="39">
        <f>H62+H68+H74+H71+H65+H77</f>
        <v>220.1</v>
      </c>
    </row>
    <row r="62" spans="1:8" s="8" customFormat="1" ht="42" customHeight="1">
      <c r="A62" s="64" t="s">
        <v>80</v>
      </c>
      <c r="B62" s="53" t="s">
        <v>36</v>
      </c>
      <c r="C62" s="5">
        <v>934</v>
      </c>
      <c r="D62" s="29">
        <v>113</v>
      </c>
      <c r="E62" s="30" t="s">
        <v>196</v>
      </c>
      <c r="F62" s="30"/>
      <c r="G62" s="36">
        <f>G64</f>
        <v>100</v>
      </c>
      <c r="H62" s="36">
        <f>H64</f>
        <v>100</v>
      </c>
    </row>
    <row r="63" spans="1:8" s="8" customFormat="1" ht="30" customHeight="1">
      <c r="A63" s="64" t="s">
        <v>81</v>
      </c>
      <c r="B63" s="53" t="s">
        <v>244</v>
      </c>
      <c r="C63" s="5">
        <v>934</v>
      </c>
      <c r="D63" s="29">
        <v>113</v>
      </c>
      <c r="E63" s="30" t="s">
        <v>196</v>
      </c>
      <c r="F63" s="30" t="s">
        <v>136</v>
      </c>
      <c r="G63" s="36">
        <f>G64</f>
        <v>100</v>
      </c>
      <c r="H63" s="36">
        <f>H64</f>
        <v>100</v>
      </c>
    </row>
    <row r="64" spans="1:8" s="1" customFormat="1" ht="30" customHeight="1">
      <c r="A64" s="62" t="s">
        <v>152</v>
      </c>
      <c r="B64" s="55" t="s">
        <v>140</v>
      </c>
      <c r="C64" s="28">
        <v>934</v>
      </c>
      <c r="D64" s="27">
        <v>113</v>
      </c>
      <c r="E64" s="26" t="s">
        <v>196</v>
      </c>
      <c r="F64" s="28" t="s">
        <v>53</v>
      </c>
      <c r="G64" s="37">
        <v>100</v>
      </c>
      <c r="H64" s="37">
        <v>100</v>
      </c>
    </row>
    <row r="65" spans="1:8" s="8" customFormat="1" ht="57" customHeight="1">
      <c r="A65" s="64" t="s">
        <v>153</v>
      </c>
      <c r="B65" s="53" t="s">
        <v>167</v>
      </c>
      <c r="C65" s="5">
        <v>934</v>
      </c>
      <c r="D65" s="29">
        <v>113</v>
      </c>
      <c r="E65" s="30" t="s">
        <v>193</v>
      </c>
      <c r="F65" s="30"/>
      <c r="G65" s="36">
        <f>G67</f>
        <v>8.4</v>
      </c>
      <c r="H65" s="36">
        <f>H67</f>
        <v>8.7</v>
      </c>
    </row>
    <row r="66" spans="1:8" s="8" customFormat="1" ht="30" customHeight="1">
      <c r="A66" s="64" t="s">
        <v>154</v>
      </c>
      <c r="B66" s="53" t="s">
        <v>244</v>
      </c>
      <c r="C66" s="5">
        <v>934</v>
      </c>
      <c r="D66" s="29">
        <v>113</v>
      </c>
      <c r="E66" s="30" t="s">
        <v>193</v>
      </c>
      <c r="F66" s="30" t="s">
        <v>136</v>
      </c>
      <c r="G66" s="36">
        <f>G67</f>
        <v>8.4</v>
      </c>
      <c r="H66" s="36">
        <f>H67</f>
        <v>8.7</v>
      </c>
    </row>
    <row r="67" spans="1:10" s="1" customFormat="1" ht="30" customHeight="1">
      <c r="A67" s="62" t="s">
        <v>155</v>
      </c>
      <c r="B67" s="55" t="s">
        <v>140</v>
      </c>
      <c r="C67" s="28">
        <v>934</v>
      </c>
      <c r="D67" s="27">
        <v>113</v>
      </c>
      <c r="E67" s="26" t="s">
        <v>193</v>
      </c>
      <c r="F67" s="28" t="s">
        <v>53</v>
      </c>
      <c r="G67" s="37">
        <v>8.4</v>
      </c>
      <c r="H67" s="37">
        <v>8.7</v>
      </c>
      <c r="J67" s="8"/>
    </row>
    <row r="68" spans="1:10" s="9" customFormat="1" ht="93" customHeight="1" hidden="1" outlineLevel="1">
      <c r="A68" s="66"/>
      <c r="B68" s="25" t="s">
        <v>178</v>
      </c>
      <c r="C68" s="19">
        <v>934</v>
      </c>
      <c r="D68" s="22">
        <v>113</v>
      </c>
      <c r="E68" s="17" t="s">
        <v>219</v>
      </c>
      <c r="F68" s="17"/>
      <c r="G68" s="58">
        <f>G70</f>
        <v>0</v>
      </c>
      <c r="H68" s="58">
        <f>H70</f>
        <v>0</v>
      </c>
      <c r="J68" s="8"/>
    </row>
    <row r="69" spans="1:10" s="6" customFormat="1" ht="30" customHeight="1" hidden="1" outlineLevel="1">
      <c r="A69" s="66"/>
      <c r="B69" s="25" t="s">
        <v>244</v>
      </c>
      <c r="C69" s="19">
        <v>934</v>
      </c>
      <c r="D69" s="22">
        <v>113</v>
      </c>
      <c r="E69" s="17" t="s">
        <v>219</v>
      </c>
      <c r="F69" s="17" t="s">
        <v>136</v>
      </c>
      <c r="G69" s="38">
        <f>G70</f>
        <v>0</v>
      </c>
      <c r="H69" s="38">
        <f>H70</f>
        <v>0</v>
      </c>
      <c r="J69" s="8"/>
    </row>
    <row r="70" spans="1:10" s="10" customFormat="1" ht="30" customHeight="1" hidden="1" outlineLevel="1">
      <c r="A70" s="66"/>
      <c r="B70" s="72" t="s">
        <v>140</v>
      </c>
      <c r="C70" s="24">
        <v>934</v>
      </c>
      <c r="D70" s="23">
        <v>113</v>
      </c>
      <c r="E70" s="18" t="s">
        <v>219</v>
      </c>
      <c r="F70" s="18" t="s">
        <v>53</v>
      </c>
      <c r="G70" s="58">
        <v>0</v>
      </c>
      <c r="H70" s="58">
        <v>0</v>
      </c>
      <c r="J70" s="8"/>
    </row>
    <row r="71" spans="1:10" s="7" customFormat="1" ht="15.75" customHeight="1" hidden="1" outlineLevel="1">
      <c r="A71" s="66"/>
      <c r="B71" s="25" t="s">
        <v>203</v>
      </c>
      <c r="C71" s="19">
        <v>934</v>
      </c>
      <c r="D71" s="22">
        <v>113</v>
      </c>
      <c r="E71" s="17" t="s">
        <v>220</v>
      </c>
      <c r="F71" s="17"/>
      <c r="G71" s="58">
        <f>G73</f>
        <v>0</v>
      </c>
      <c r="H71" s="58">
        <f>H73</f>
        <v>0</v>
      </c>
      <c r="J71" s="8"/>
    </row>
    <row r="72" spans="1:10" s="7" customFormat="1" ht="30" customHeight="1" hidden="1" outlineLevel="1">
      <c r="A72" s="66"/>
      <c r="B72" s="25" t="s">
        <v>137</v>
      </c>
      <c r="C72" s="19">
        <v>934</v>
      </c>
      <c r="D72" s="22">
        <v>113</v>
      </c>
      <c r="E72" s="17" t="s">
        <v>220</v>
      </c>
      <c r="F72" s="17" t="s">
        <v>136</v>
      </c>
      <c r="G72" s="58">
        <f>G73</f>
        <v>0</v>
      </c>
      <c r="H72" s="58">
        <f>H73</f>
        <v>0</v>
      </c>
      <c r="J72" s="8"/>
    </row>
    <row r="73" spans="1:10" s="7" customFormat="1" ht="30" customHeight="1" hidden="1" outlineLevel="1">
      <c r="A73" s="66"/>
      <c r="B73" s="72" t="s">
        <v>140</v>
      </c>
      <c r="C73" s="24">
        <v>934</v>
      </c>
      <c r="D73" s="23">
        <v>113</v>
      </c>
      <c r="E73" s="18" t="s">
        <v>220</v>
      </c>
      <c r="F73" s="18" t="s">
        <v>53</v>
      </c>
      <c r="G73" s="38">
        <v>0</v>
      </c>
      <c r="H73" s="38">
        <v>0</v>
      </c>
      <c r="J73" s="8"/>
    </row>
    <row r="74" spans="1:10" s="7" customFormat="1" ht="30" customHeight="1" collapsed="1">
      <c r="A74" s="64" t="s">
        <v>263</v>
      </c>
      <c r="B74" s="53" t="s">
        <v>168</v>
      </c>
      <c r="C74" s="5">
        <v>934</v>
      </c>
      <c r="D74" s="29">
        <v>113</v>
      </c>
      <c r="E74" s="30" t="s">
        <v>221</v>
      </c>
      <c r="F74" s="30"/>
      <c r="G74" s="36">
        <f>G76</f>
        <v>107.1</v>
      </c>
      <c r="H74" s="36">
        <f>H76</f>
        <v>111.4</v>
      </c>
      <c r="J74" s="8"/>
    </row>
    <row r="75" spans="1:8" s="7" customFormat="1" ht="30" customHeight="1">
      <c r="A75" s="64" t="s">
        <v>264</v>
      </c>
      <c r="B75" s="53" t="s">
        <v>244</v>
      </c>
      <c r="C75" s="5">
        <v>934</v>
      </c>
      <c r="D75" s="29">
        <v>113</v>
      </c>
      <c r="E75" s="30" t="s">
        <v>221</v>
      </c>
      <c r="F75" s="30" t="s">
        <v>136</v>
      </c>
      <c r="G75" s="36">
        <f>G76</f>
        <v>107.1</v>
      </c>
      <c r="H75" s="36">
        <f>H76</f>
        <v>111.4</v>
      </c>
    </row>
    <row r="76" spans="1:8" s="1" customFormat="1" ht="30" customHeight="1">
      <c r="A76" s="62" t="s">
        <v>265</v>
      </c>
      <c r="B76" s="55" t="s">
        <v>140</v>
      </c>
      <c r="C76" s="28">
        <v>934</v>
      </c>
      <c r="D76" s="27">
        <v>113</v>
      </c>
      <c r="E76" s="26" t="s">
        <v>221</v>
      </c>
      <c r="F76" s="28" t="s">
        <v>53</v>
      </c>
      <c r="G76" s="37">
        <v>107.1</v>
      </c>
      <c r="H76" s="37">
        <v>111.4</v>
      </c>
    </row>
    <row r="77" spans="1:8" s="7" customFormat="1" ht="15.75" customHeight="1" hidden="1" outlineLevel="1" collapsed="1">
      <c r="A77" s="66"/>
      <c r="B77" s="25" t="s">
        <v>273</v>
      </c>
      <c r="C77" s="80">
        <v>934</v>
      </c>
      <c r="D77" s="81" t="s">
        <v>275</v>
      </c>
      <c r="E77" s="17" t="s">
        <v>276</v>
      </c>
      <c r="F77" s="17"/>
      <c r="G77" s="58">
        <f>G78</f>
        <v>0</v>
      </c>
      <c r="H77" s="58">
        <f>H78</f>
        <v>0</v>
      </c>
    </row>
    <row r="78" spans="1:8" s="7" customFormat="1" ht="15.75" customHeight="1" hidden="1" outlineLevel="1">
      <c r="A78" s="66"/>
      <c r="B78" s="25" t="s">
        <v>139</v>
      </c>
      <c r="C78" s="77">
        <v>934</v>
      </c>
      <c r="D78" s="78" t="s">
        <v>275</v>
      </c>
      <c r="E78" s="17" t="s">
        <v>276</v>
      </c>
      <c r="F78" s="17" t="s">
        <v>138</v>
      </c>
      <c r="G78" s="58">
        <f>G79</f>
        <v>0</v>
      </c>
      <c r="H78" s="58">
        <f>H79</f>
        <v>0</v>
      </c>
    </row>
    <row r="79" spans="1:8" s="7" customFormat="1" ht="15.75" customHeight="1" hidden="1" outlineLevel="1">
      <c r="A79" s="63"/>
      <c r="B79" s="72" t="s">
        <v>274</v>
      </c>
      <c r="C79" s="77">
        <v>934</v>
      </c>
      <c r="D79" s="78" t="s">
        <v>275</v>
      </c>
      <c r="E79" s="24" t="s">
        <v>276</v>
      </c>
      <c r="F79" s="18" t="s">
        <v>277</v>
      </c>
      <c r="G79" s="38">
        <v>0</v>
      </c>
      <c r="H79" s="38">
        <v>0</v>
      </c>
    </row>
    <row r="80" spans="1:8" s="9" customFormat="1" ht="30" customHeight="1" collapsed="1">
      <c r="A80" s="64" t="s">
        <v>82</v>
      </c>
      <c r="B80" s="59" t="s">
        <v>17</v>
      </c>
      <c r="C80" s="5">
        <v>934</v>
      </c>
      <c r="D80" s="47">
        <v>300</v>
      </c>
      <c r="E80" s="30"/>
      <c r="F80" s="30"/>
      <c r="G80" s="48">
        <f>G81</f>
        <v>21.9</v>
      </c>
      <c r="H80" s="48">
        <f>H81</f>
        <v>22.8</v>
      </c>
    </row>
    <row r="81" spans="1:8" s="6" customFormat="1" ht="42" customHeight="1">
      <c r="A81" s="64" t="s">
        <v>83</v>
      </c>
      <c r="B81" s="51" t="s">
        <v>267</v>
      </c>
      <c r="C81" s="32">
        <v>934</v>
      </c>
      <c r="D81" s="50">
        <v>314</v>
      </c>
      <c r="E81" s="49"/>
      <c r="F81" s="49"/>
      <c r="G81" s="39">
        <f>G82</f>
        <v>21.9</v>
      </c>
      <c r="H81" s="39">
        <f>H82</f>
        <v>22.8</v>
      </c>
    </row>
    <row r="82" spans="1:8" s="6" customFormat="1" ht="57" customHeight="1">
      <c r="A82" s="64" t="s">
        <v>84</v>
      </c>
      <c r="B82" s="53" t="s">
        <v>37</v>
      </c>
      <c r="C82" s="5">
        <v>934</v>
      </c>
      <c r="D82" s="29">
        <v>314</v>
      </c>
      <c r="E82" s="30" t="s">
        <v>204</v>
      </c>
      <c r="F82" s="30"/>
      <c r="G82" s="36">
        <f>G84</f>
        <v>21.9</v>
      </c>
      <c r="H82" s="36">
        <f>H84</f>
        <v>22.8</v>
      </c>
    </row>
    <row r="83" spans="1:8" s="6" customFormat="1" ht="30" customHeight="1">
      <c r="A83" s="64" t="s">
        <v>85</v>
      </c>
      <c r="B83" s="53" t="s">
        <v>244</v>
      </c>
      <c r="C83" s="5">
        <v>934</v>
      </c>
      <c r="D83" s="29">
        <v>314</v>
      </c>
      <c r="E83" s="30" t="s">
        <v>204</v>
      </c>
      <c r="F83" s="30" t="s">
        <v>136</v>
      </c>
      <c r="G83" s="36">
        <f>G84</f>
        <v>21.9</v>
      </c>
      <c r="H83" s="36">
        <f>H84</f>
        <v>22.8</v>
      </c>
    </row>
    <row r="84" spans="1:8" s="1" customFormat="1" ht="30" customHeight="1">
      <c r="A84" s="62" t="s">
        <v>156</v>
      </c>
      <c r="B84" s="55" t="s">
        <v>140</v>
      </c>
      <c r="C84" s="28">
        <v>934</v>
      </c>
      <c r="D84" s="27">
        <v>314</v>
      </c>
      <c r="E84" s="26" t="s">
        <v>204</v>
      </c>
      <c r="F84" s="28" t="s">
        <v>53</v>
      </c>
      <c r="G84" s="37">
        <v>21.9</v>
      </c>
      <c r="H84" s="37">
        <v>22.8</v>
      </c>
    </row>
    <row r="85" spans="1:8" s="6" customFormat="1" ht="15.75" customHeight="1">
      <c r="A85" s="64" t="s">
        <v>86</v>
      </c>
      <c r="B85" s="59" t="s">
        <v>42</v>
      </c>
      <c r="C85" s="5">
        <v>934</v>
      </c>
      <c r="D85" s="47">
        <v>400</v>
      </c>
      <c r="E85" s="30"/>
      <c r="F85" s="30"/>
      <c r="G85" s="48">
        <f>G86+G92</f>
        <v>624.6</v>
      </c>
      <c r="H85" s="48">
        <f>H86+H92</f>
        <v>650.2</v>
      </c>
    </row>
    <row r="86" spans="1:8" s="6" customFormat="1" ht="15.75" customHeight="1">
      <c r="A86" s="64" t="s">
        <v>87</v>
      </c>
      <c r="B86" s="51" t="s">
        <v>43</v>
      </c>
      <c r="C86" s="32">
        <v>934</v>
      </c>
      <c r="D86" s="50">
        <v>401</v>
      </c>
      <c r="E86" s="49"/>
      <c r="F86" s="49"/>
      <c r="G86" s="39">
        <f>G87</f>
        <v>624.6</v>
      </c>
      <c r="H86" s="39">
        <f>H87</f>
        <v>650.2</v>
      </c>
    </row>
    <row r="87" spans="1:8" s="6" customFormat="1" ht="120" customHeight="1">
      <c r="A87" s="64" t="s">
        <v>88</v>
      </c>
      <c r="B87" s="53" t="s">
        <v>172</v>
      </c>
      <c r="C87" s="5">
        <v>934</v>
      </c>
      <c r="D87" s="29">
        <v>401</v>
      </c>
      <c r="E87" s="30" t="s">
        <v>205</v>
      </c>
      <c r="F87" s="30"/>
      <c r="G87" s="36">
        <f>G90+G88</f>
        <v>624.6</v>
      </c>
      <c r="H87" s="36">
        <f>H90+H88</f>
        <v>650.2</v>
      </c>
    </row>
    <row r="88" spans="1:8" s="6" customFormat="1" ht="30" customHeight="1">
      <c r="A88" s="64" t="s">
        <v>89</v>
      </c>
      <c r="B88" s="53" t="s">
        <v>244</v>
      </c>
      <c r="C88" s="5">
        <v>934</v>
      </c>
      <c r="D88" s="29">
        <v>401</v>
      </c>
      <c r="E88" s="30" t="s">
        <v>205</v>
      </c>
      <c r="F88" s="30" t="s">
        <v>136</v>
      </c>
      <c r="G88" s="36">
        <f>G89</f>
        <v>624.6</v>
      </c>
      <c r="H88" s="36">
        <f>H89</f>
        <v>650.2</v>
      </c>
    </row>
    <row r="89" spans="1:8" s="6" customFormat="1" ht="30" customHeight="1">
      <c r="A89" s="64" t="s">
        <v>157</v>
      </c>
      <c r="B89" s="55" t="s">
        <v>140</v>
      </c>
      <c r="C89" s="26">
        <v>934</v>
      </c>
      <c r="D89" s="27">
        <v>401</v>
      </c>
      <c r="E89" s="28" t="s">
        <v>205</v>
      </c>
      <c r="F89" s="28" t="s">
        <v>53</v>
      </c>
      <c r="G89" s="37">
        <v>624.6</v>
      </c>
      <c r="H89" s="37">
        <v>650.2</v>
      </c>
    </row>
    <row r="90" spans="1:8" s="6" customFormat="1" ht="30" customHeight="1" hidden="1" outlineLevel="1">
      <c r="A90" s="64"/>
      <c r="B90" s="25" t="s">
        <v>266</v>
      </c>
      <c r="C90" s="19">
        <v>934</v>
      </c>
      <c r="D90" s="22">
        <v>401</v>
      </c>
      <c r="E90" s="17" t="s">
        <v>205</v>
      </c>
      <c r="F90" s="17" t="s">
        <v>141</v>
      </c>
      <c r="G90" s="58">
        <f>G91</f>
        <v>0</v>
      </c>
      <c r="H90" s="58">
        <f>H91</f>
        <v>0</v>
      </c>
    </row>
    <row r="91" spans="1:8" s="6" customFormat="1" ht="57" customHeight="1" hidden="1" outlineLevel="1">
      <c r="A91" s="64"/>
      <c r="B91" s="72" t="s">
        <v>272</v>
      </c>
      <c r="C91" s="24">
        <v>934</v>
      </c>
      <c r="D91" s="23">
        <v>401</v>
      </c>
      <c r="E91" s="18" t="s">
        <v>205</v>
      </c>
      <c r="F91" s="18" t="s">
        <v>60</v>
      </c>
      <c r="G91" s="38">
        <v>0</v>
      </c>
      <c r="H91" s="38">
        <v>0</v>
      </c>
    </row>
    <row r="92" spans="1:8" s="6" customFormat="1" ht="30" customHeight="1" hidden="1" outlineLevel="1">
      <c r="A92" s="66"/>
      <c r="B92" s="73" t="s">
        <v>176</v>
      </c>
      <c r="C92" s="21">
        <v>934</v>
      </c>
      <c r="D92" s="20">
        <v>412</v>
      </c>
      <c r="E92" s="16"/>
      <c r="F92" s="16"/>
      <c r="G92" s="75">
        <f>G93</f>
        <v>0</v>
      </c>
      <c r="H92" s="75">
        <f>H93</f>
        <v>0</v>
      </c>
    </row>
    <row r="93" spans="1:8" s="6" customFormat="1" ht="30" customHeight="1" hidden="1" outlineLevel="1">
      <c r="A93" s="66"/>
      <c r="B93" s="25" t="s">
        <v>177</v>
      </c>
      <c r="C93" s="19">
        <v>934</v>
      </c>
      <c r="D93" s="22">
        <v>412</v>
      </c>
      <c r="E93" s="17" t="s">
        <v>206</v>
      </c>
      <c r="F93" s="17"/>
      <c r="G93" s="58">
        <f>G95</f>
        <v>0</v>
      </c>
      <c r="H93" s="58">
        <f>H95</f>
        <v>0</v>
      </c>
    </row>
    <row r="94" spans="1:8" s="6" customFormat="1" ht="30" customHeight="1" hidden="1" outlineLevel="1">
      <c r="A94" s="66"/>
      <c r="B94" s="25" t="s">
        <v>137</v>
      </c>
      <c r="C94" s="19">
        <v>934</v>
      </c>
      <c r="D94" s="22">
        <v>412</v>
      </c>
      <c r="E94" s="17" t="s">
        <v>206</v>
      </c>
      <c r="F94" s="17" t="s">
        <v>136</v>
      </c>
      <c r="G94" s="58">
        <f>G95</f>
        <v>0</v>
      </c>
      <c r="H94" s="58">
        <f>H95</f>
        <v>0</v>
      </c>
    </row>
    <row r="95" spans="1:8" s="6" customFormat="1" ht="30" customHeight="1" hidden="1" outlineLevel="1">
      <c r="A95" s="66"/>
      <c r="B95" s="72" t="s">
        <v>140</v>
      </c>
      <c r="C95" s="24">
        <v>934</v>
      </c>
      <c r="D95" s="23">
        <v>412</v>
      </c>
      <c r="E95" s="18" t="s">
        <v>206</v>
      </c>
      <c r="F95" s="18" t="s">
        <v>53</v>
      </c>
      <c r="G95" s="38">
        <v>0</v>
      </c>
      <c r="H95" s="38">
        <v>0</v>
      </c>
    </row>
    <row r="96" spans="1:9" s="9" customFormat="1" ht="15.75" customHeight="1" collapsed="1">
      <c r="A96" s="64" t="s">
        <v>90</v>
      </c>
      <c r="B96" s="59" t="s">
        <v>7</v>
      </c>
      <c r="C96" s="5">
        <v>934</v>
      </c>
      <c r="D96" s="47">
        <v>500</v>
      </c>
      <c r="E96" s="5"/>
      <c r="F96" s="30"/>
      <c r="G96" s="48">
        <f>G97</f>
        <v>40960.2</v>
      </c>
      <c r="H96" s="48">
        <f>H97</f>
        <v>40458.3</v>
      </c>
      <c r="I96" s="76"/>
    </row>
    <row r="97" spans="1:8" s="6" customFormat="1" ht="15.75" customHeight="1">
      <c r="A97" s="51" t="s">
        <v>117</v>
      </c>
      <c r="B97" s="51" t="s">
        <v>51</v>
      </c>
      <c r="C97" s="32">
        <v>934</v>
      </c>
      <c r="D97" s="49" t="s">
        <v>27</v>
      </c>
      <c r="E97" s="32"/>
      <c r="F97" s="32"/>
      <c r="G97" s="39">
        <f>G98+G107+G101+G104+G110</f>
        <v>40960.2</v>
      </c>
      <c r="H97" s="39">
        <f>H98+H107+H101+H104+H110</f>
        <v>40458.3</v>
      </c>
    </row>
    <row r="98" spans="1:8" s="6" customFormat="1" ht="30" customHeight="1">
      <c r="A98" s="62" t="s">
        <v>118</v>
      </c>
      <c r="B98" s="53" t="s">
        <v>116</v>
      </c>
      <c r="C98" s="5">
        <v>934</v>
      </c>
      <c r="D98" s="30" t="s">
        <v>27</v>
      </c>
      <c r="E98" s="5">
        <v>6000000131</v>
      </c>
      <c r="F98" s="5"/>
      <c r="G98" s="36">
        <f>G100</f>
        <v>25561.1</v>
      </c>
      <c r="H98" s="36">
        <f>H100</f>
        <v>24136.3</v>
      </c>
    </row>
    <row r="99" spans="1:8" s="6" customFormat="1" ht="30" customHeight="1">
      <c r="A99" s="62" t="s">
        <v>119</v>
      </c>
      <c r="B99" s="53" t="s">
        <v>244</v>
      </c>
      <c r="C99" s="5">
        <v>934</v>
      </c>
      <c r="D99" s="30" t="s">
        <v>27</v>
      </c>
      <c r="E99" s="5">
        <v>6000000131</v>
      </c>
      <c r="F99" s="5">
        <v>200</v>
      </c>
      <c r="G99" s="36">
        <f>G100</f>
        <v>25561.1</v>
      </c>
      <c r="H99" s="36">
        <f>H100</f>
        <v>24136.3</v>
      </c>
    </row>
    <row r="100" spans="1:8" s="1" customFormat="1" ht="30" customHeight="1">
      <c r="A100" s="62" t="s">
        <v>120</v>
      </c>
      <c r="B100" s="55" t="s">
        <v>140</v>
      </c>
      <c r="C100" s="28">
        <v>934</v>
      </c>
      <c r="D100" s="27">
        <v>503</v>
      </c>
      <c r="E100" s="26">
        <v>6000000131</v>
      </c>
      <c r="F100" s="28" t="s">
        <v>53</v>
      </c>
      <c r="G100" s="37">
        <f>11253.5+14307.6</f>
        <v>25561.1</v>
      </c>
      <c r="H100" s="37">
        <f>11621.8+12514.5</f>
        <v>24136.3</v>
      </c>
    </row>
    <row r="101" spans="1:8" s="6" customFormat="1" ht="30" customHeight="1" hidden="1" outlineLevel="1">
      <c r="A101" s="63"/>
      <c r="B101" s="25" t="s">
        <v>115</v>
      </c>
      <c r="C101" s="19">
        <v>934</v>
      </c>
      <c r="D101" s="17" t="s">
        <v>31</v>
      </c>
      <c r="E101" s="19">
        <v>6000000141</v>
      </c>
      <c r="F101" s="19"/>
      <c r="G101" s="58">
        <f>G103</f>
        <v>0</v>
      </c>
      <c r="H101" s="58">
        <f>H103</f>
        <v>0</v>
      </c>
    </row>
    <row r="102" spans="1:8" s="6" customFormat="1" ht="30" customHeight="1" hidden="1" outlineLevel="1">
      <c r="A102" s="63"/>
      <c r="B102" s="25" t="s">
        <v>244</v>
      </c>
      <c r="C102" s="19">
        <v>934</v>
      </c>
      <c r="D102" s="17" t="s">
        <v>27</v>
      </c>
      <c r="E102" s="19">
        <v>6000000141</v>
      </c>
      <c r="F102" s="19">
        <v>200</v>
      </c>
      <c r="G102" s="58">
        <f>G103</f>
        <v>0</v>
      </c>
      <c r="H102" s="58">
        <f>H103</f>
        <v>0</v>
      </c>
    </row>
    <row r="103" spans="1:8" s="1" customFormat="1" ht="30" customHeight="1" hidden="1" outlineLevel="1">
      <c r="A103" s="63"/>
      <c r="B103" s="72" t="s">
        <v>140</v>
      </c>
      <c r="C103" s="18">
        <v>934</v>
      </c>
      <c r="D103" s="23">
        <v>503</v>
      </c>
      <c r="E103" s="24">
        <v>6000000141</v>
      </c>
      <c r="F103" s="18" t="s">
        <v>53</v>
      </c>
      <c r="G103" s="38">
        <v>0</v>
      </c>
      <c r="H103" s="38">
        <v>0</v>
      </c>
    </row>
    <row r="104" spans="1:8" s="6" customFormat="1" ht="30" customHeight="1" collapsed="1">
      <c r="A104" s="62" t="s">
        <v>181</v>
      </c>
      <c r="B104" s="53" t="s">
        <v>114</v>
      </c>
      <c r="C104" s="5">
        <v>934</v>
      </c>
      <c r="D104" s="30" t="s">
        <v>31</v>
      </c>
      <c r="E104" s="5">
        <v>6000000151</v>
      </c>
      <c r="F104" s="5"/>
      <c r="G104" s="36">
        <f>G106</f>
        <v>15399.1</v>
      </c>
      <c r="H104" s="36">
        <f>H106</f>
        <v>16322</v>
      </c>
    </row>
    <row r="105" spans="1:8" s="6" customFormat="1" ht="30" customHeight="1">
      <c r="A105" s="62" t="s">
        <v>182</v>
      </c>
      <c r="B105" s="53" t="s">
        <v>244</v>
      </c>
      <c r="C105" s="5">
        <v>934</v>
      </c>
      <c r="D105" s="30" t="s">
        <v>27</v>
      </c>
      <c r="E105" s="5">
        <v>6000000151</v>
      </c>
      <c r="F105" s="5">
        <v>200</v>
      </c>
      <c r="G105" s="36">
        <f>G106</f>
        <v>15399.1</v>
      </c>
      <c r="H105" s="36">
        <f>H106</f>
        <v>16322</v>
      </c>
    </row>
    <row r="106" spans="1:8" s="1" customFormat="1" ht="30" customHeight="1">
      <c r="A106" s="62" t="s">
        <v>183</v>
      </c>
      <c r="B106" s="55" t="s">
        <v>140</v>
      </c>
      <c r="C106" s="28">
        <v>934</v>
      </c>
      <c r="D106" s="27">
        <v>503</v>
      </c>
      <c r="E106" s="26">
        <v>6000000151</v>
      </c>
      <c r="F106" s="28" t="s">
        <v>53</v>
      </c>
      <c r="G106" s="37">
        <v>15399.1</v>
      </c>
      <c r="H106" s="37">
        <v>16322</v>
      </c>
    </row>
    <row r="107" spans="1:8" s="6" customFormat="1" ht="42" customHeight="1" hidden="1" outlineLevel="1">
      <c r="A107" s="63"/>
      <c r="B107" s="25" t="s">
        <v>130</v>
      </c>
      <c r="C107" s="19">
        <v>934</v>
      </c>
      <c r="D107" s="17" t="s">
        <v>31</v>
      </c>
      <c r="E107" s="19">
        <v>6000000161</v>
      </c>
      <c r="F107" s="19"/>
      <c r="G107" s="58">
        <f>G109</f>
        <v>0</v>
      </c>
      <c r="H107" s="58">
        <f>H109</f>
        <v>0</v>
      </c>
    </row>
    <row r="108" spans="1:8" s="6" customFormat="1" ht="30" customHeight="1" hidden="1" outlineLevel="1">
      <c r="A108" s="63"/>
      <c r="B108" s="25" t="s">
        <v>244</v>
      </c>
      <c r="C108" s="19">
        <v>934</v>
      </c>
      <c r="D108" s="17" t="s">
        <v>27</v>
      </c>
      <c r="E108" s="19">
        <v>6000000161</v>
      </c>
      <c r="F108" s="19">
        <v>200</v>
      </c>
      <c r="G108" s="58">
        <f>G109</f>
        <v>0</v>
      </c>
      <c r="H108" s="58">
        <f>H109</f>
        <v>0</v>
      </c>
    </row>
    <row r="109" spans="1:8" s="6" customFormat="1" ht="30" customHeight="1" hidden="1" outlineLevel="1">
      <c r="A109" s="63"/>
      <c r="B109" s="72" t="s">
        <v>140</v>
      </c>
      <c r="C109" s="24">
        <v>934</v>
      </c>
      <c r="D109" s="23">
        <v>503</v>
      </c>
      <c r="E109" s="24">
        <v>6000000161</v>
      </c>
      <c r="F109" s="18" t="s">
        <v>53</v>
      </c>
      <c r="G109" s="38">
        <v>0</v>
      </c>
      <c r="H109" s="38">
        <v>0</v>
      </c>
    </row>
    <row r="110" spans="1:8" s="6" customFormat="1" ht="15.75" customHeight="1" hidden="1" outlineLevel="1">
      <c r="A110" s="63"/>
      <c r="B110" s="25" t="s">
        <v>113</v>
      </c>
      <c r="C110" s="19">
        <v>934</v>
      </c>
      <c r="D110" s="17" t="s">
        <v>31</v>
      </c>
      <c r="E110" s="19">
        <v>6000000501</v>
      </c>
      <c r="F110" s="19"/>
      <c r="G110" s="58">
        <f>G112</f>
        <v>0</v>
      </c>
      <c r="H110" s="58">
        <f>H112</f>
        <v>0</v>
      </c>
    </row>
    <row r="111" spans="1:8" s="6" customFormat="1" ht="30" customHeight="1" hidden="1" outlineLevel="1">
      <c r="A111" s="63"/>
      <c r="B111" s="25" t="s">
        <v>137</v>
      </c>
      <c r="C111" s="19">
        <v>934</v>
      </c>
      <c r="D111" s="17" t="s">
        <v>27</v>
      </c>
      <c r="E111" s="19">
        <v>6000000501</v>
      </c>
      <c r="F111" s="19">
        <v>200</v>
      </c>
      <c r="G111" s="58">
        <f>G112</f>
        <v>0</v>
      </c>
      <c r="H111" s="58">
        <f>H112</f>
        <v>0</v>
      </c>
    </row>
    <row r="112" spans="1:8" s="6" customFormat="1" ht="30" customHeight="1" hidden="1" outlineLevel="1">
      <c r="A112" s="63"/>
      <c r="B112" s="72" t="s">
        <v>140</v>
      </c>
      <c r="C112" s="24">
        <v>934</v>
      </c>
      <c r="D112" s="23">
        <v>503</v>
      </c>
      <c r="E112" s="24">
        <v>6000000501</v>
      </c>
      <c r="F112" s="18" t="s">
        <v>53</v>
      </c>
      <c r="G112" s="38">
        <v>0</v>
      </c>
      <c r="H112" s="38">
        <v>0</v>
      </c>
    </row>
    <row r="113" spans="1:8" s="6" customFormat="1" ht="15.75" customHeight="1" collapsed="1">
      <c r="A113" s="62" t="s">
        <v>91</v>
      </c>
      <c r="B113" s="59" t="s">
        <v>8</v>
      </c>
      <c r="C113" s="32">
        <v>934</v>
      </c>
      <c r="D113" s="60" t="s">
        <v>9</v>
      </c>
      <c r="E113" s="32"/>
      <c r="F113" s="32"/>
      <c r="G113" s="48">
        <f>G114+G118</f>
        <v>1083.1</v>
      </c>
      <c r="H113" s="48">
        <f>H114+H118</f>
        <v>1136.6999999999998</v>
      </c>
    </row>
    <row r="114" spans="1:8" s="6" customFormat="1" ht="30" customHeight="1">
      <c r="A114" s="62" t="s">
        <v>92</v>
      </c>
      <c r="B114" s="51" t="s">
        <v>121</v>
      </c>
      <c r="C114" s="32">
        <v>934</v>
      </c>
      <c r="D114" s="49" t="s">
        <v>122</v>
      </c>
      <c r="E114" s="32"/>
      <c r="F114" s="32"/>
      <c r="G114" s="39">
        <f>G115</f>
        <v>79.3</v>
      </c>
      <c r="H114" s="39">
        <f>H115</f>
        <v>91.3</v>
      </c>
    </row>
    <row r="115" spans="1:8" s="6" customFormat="1" ht="93" customHeight="1">
      <c r="A115" s="62" t="s">
        <v>93</v>
      </c>
      <c r="B115" s="53" t="s">
        <v>169</v>
      </c>
      <c r="C115" s="5">
        <v>934</v>
      </c>
      <c r="D115" s="30" t="s">
        <v>122</v>
      </c>
      <c r="E115" s="30" t="s">
        <v>197</v>
      </c>
      <c r="F115" s="5"/>
      <c r="G115" s="36">
        <f>G117</f>
        <v>79.3</v>
      </c>
      <c r="H115" s="36">
        <f>H117</f>
        <v>91.3</v>
      </c>
    </row>
    <row r="116" spans="1:8" s="6" customFormat="1" ht="30" customHeight="1">
      <c r="A116" s="62" t="s">
        <v>94</v>
      </c>
      <c r="B116" s="53" t="s">
        <v>244</v>
      </c>
      <c r="C116" s="5">
        <v>934</v>
      </c>
      <c r="D116" s="30" t="s">
        <v>122</v>
      </c>
      <c r="E116" s="30" t="s">
        <v>197</v>
      </c>
      <c r="F116" s="5">
        <v>200</v>
      </c>
      <c r="G116" s="36">
        <f>G117</f>
        <v>79.3</v>
      </c>
      <c r="H116" s="36">
        <f>H117</f>
        <v>91.3</v>
      </c>
    </row>
    <row r="117" spans="1:8" s="1" customFormat="1" ht="30" customHeight="1">
      <c r="A117" s="62" t="s">
        <v>158</v>
      </c>
      <c r="B117" s="55" t="s">
        <v>140</v>
      </c>
      <c r="C117" s="28">
        <v>934</v>
      </c>
      <c r="D117" s="27" t="s">
        <v>122</v>
      </c>
      <c r="E117" s="26" t="s">
        <v>197</v>
      </c>
      <c r="F117" s="28">
        <v>240</v>
      </c>
      <c r="G117" s="37">
        <v>79.3</v>
      </c>
      <c r="H117" s="37">
        <v>91.3</v>
      </c>
    </row>
    <row r="118" spans="1:8" s="35" customFormat="1" ht="15.75" customHeight="1">
      <c r="A118" s="62" t="s">
        <v>233</v>
      </c>
      <c r="B118" s="51" t="s">
        <v>209</v>
      </c>
      <c r="C118" s="32">
        <v>934</v>
      </c>
      <c r="D118" s="49" t="s">
        <v>210</v>
      </c>
      <c r="E118" s="49"/>
      <c r="F118" s="32"/>
      <c r="G118" s="39">
        <f>G119+G122+G125+G128+G131+G134+G137</f>
        <v>1003.8</v>
      </c>
      <c r="H118" s="39">
        <f>H119+H122+H125+H128+H131+H134+H137</f>
        <v>1045.3999999999999</v>
      </c>
    </row>
    <row r="119" spans="1:8" s="6" customFormat="1" ht="30" customHeight="1">
      <c r="A119" s="62" t="s">
        <v>125</v>
      </c>
      <c r="B119" s="53" t="s">
        <v>184</v>
      </c>
      <c r="C119" s="5">
        <v>934</v>
      </c>
      <c r="D119" s="29">
        <v>709</v>
      </c>
      <c r="E119" s="30" t="s">
        <v>222</v>
      </c>
      <c r="F119" s="30"/>
      <c r="G119" s="36">
        <f>G121</f>
        <v>722.8</v>
      </c>
      <c r="H119" s="36">
        <f>H121</f>
        <v>752.5</v>
      </c>
    </row>
    <row r="120" spans="1:8" s="6" customFormat="1" ht="30" customHeight="1">
      <c r="A120" s="62" t="s">
        <v>126</v>
      </c>
      <c r="B120" s="53" t="s">
        <v>244</v>
      </c>
      <c r="C120" s="5">
        <v>934</v>
      </c>
      <c r="D120" s="29">
        <v>709</v>
      </c>
      <c r="E120" s="30" t="s">
        <v>222</v>
      </c>
      <c r="F120" s="30" t="s">
        <v>136</v>
      </c>
      <c r="G120" s="36">
        <f>G121</f>
        <v>722.8</v>
      </c>
      <c r="H120" s="36">
        <f>H121</f>
        <v>752.5</v>
      </c>
    </row>
    <row r="121" spans="1:8" s="1" customFormat="1" ht="30" customHeight="1">
      <c r="A121" s="62" t="s">
        <v>159</v>
      </c>
      <c r="B121" s="55" t="s">
        <v>140</v>
      </c>
      <c r="C121" s="28">
        <v>934</v>
      </c>
      <c r="D121" s="27">
        <v>709</v>
      </c>
      <c r="E121" s="26" t="s">
        <v>222</v>
      </c>
      <c r="F121" s="28" t="s">
        <v>53</v>
      </c>
      <c r="G121" s="37">
        <v>722.8</v>
      </c>
      <c r="H121" s="37">
        <v>752.5</v>
      </c>
    </row>
    <row r="122" spans="1:8" s="6" customFormat="1" ht="30" customHeight="1" hidden="1" outlineLevel="1">
      <c r="A122" s="63"/>
      <c r="B122" s="25" t="s">
        <v>180</v>
      </c>
      <c r="C122" s="19">
        <v>934</v>
      </c>
      <c r="D122" s="22">
        <v>709</v>
      </c>
      <c r="E122" s="17" t="s">
        <v>223</v>
      </c>
      <c r="F122" s="17"/>
      <c r="G122" s="58">
        <f>G124</f>
        <v>0</v>
      </c>
      <c r="H122" s="58">
        <f>H124</f>
        <v>0</v>
      </c>
    </row>
    <row r="123" spans="1:8" s="6" customFormat="1" ht="30" customHeight="1" hidden="1" outlineLevel="1">
      <c r="A123" s="63"/>
      <c r="B123" s="25" t="s">
        <v>244</v>
      </c>
      <c r="C123" s="19">
        <v>934</v>
      </c>
      <c r="D123" s="22">
        <v>709</v>
      </c>
      <c r="E123" s="17" t="s">
        <v>223</v>
      </c>
      <c r="F123" s="17" t="s">
        <v>136</v>
      </c>
      <c r="G123" s="58">
        <f>G124</f>
        <v>0</v>
      </c>
      <c r="H123" s="58">
        <f>H124</f>
        <v>0</v>
      </c>
    </row>
    <row r="124" spans="1:8" s="6" customFormat="1" ht="30" customHeight="1" hidden="1" outlineLevel="1">
      <c r="A124" s="63"/>
      <c r="B124" s="72" t="s">
        <v>140</v>
      </c>
      <c r="C124" s="24">
        <v>934</v>
      </c>
      <c r="D124" s="23">
        <v>709</v>
      </c>
      <c r="E124" s="18" t="s">
        <v>223</v>
      </c>
      <c r="F124" s="18" t="s">
        <v>53</v>
      </c>
      <c r="G124" s="38">
        <v>0</v>
      </c>
      <c r="H124" s="38">
        <v>0</v>
      </c>
    </row>
    <row r="125" spans="1:8" s="6" customFormat="1" ht="42" customHeight="1" collapsed="1">
      <c r="A125" s="64" t="s">
        <v>260</v>
      </c>
      <c r="B125" s="53" t="s">
        <v>179</v>
      </c>
      <c r="C125" s="5">
        <v>934</v>
      </c>
      <c r="D125" s="29">
        <v>709</v>
      </c>
      <c r="E125" s="30" t="s">
        <v>224</v>
      </c>
      <c r="F125" s="30"/>
      <c r="G125" s="36">
        <f>G127</f>
        <v>51.4</v>
      </c>
      <c r="H125" s="36">
        <f>H127</f>
        <v>53.5</v>
      </c>
    </row>
    <row r="126" spans="1:8" s="6" customFormat="1" ht="30" customHeight="1">
      <c r="A126" s="64" t="s">
        <v>261</v>
      </c>
      <c r="B126" s="53" t="s">
        <v>244</v>
      </c>
      <c r="C126" s="5">
        <v>934</v>
      </c>
      <c r="D126" s="29">
        <v>709</v>
      </c>
      <c r="E126" s="30" t="s">
        <v>224</v>
      </c>
      <c r="F126" s="30" t="s">
        <v>136</v>
      </c>
      <c r="G126" s="36">
        <f>G127</f>
        <v>51.4</v>
      </c>
      <c r="H126" s="36">
        <f>H127</f>
        <v>53.5</v>
      </c>
    </row>
    <row r="127" spans="1:8" s="1" customFormat="1" ht="30" customHeight="1">
      <c r="A127" s="62" t="s">
        <v>262</v>
      </c>
      <c r="B127" s="55" t="s">
        <v>140</v>
      </c>
      <c r="C127" s="28">
        <v>934</v>
      </c>
      <c r="D127" s="27">
        <v>709</v>
      </c>
      <c r="E127" s="26" t="s">
        <v>224</v>
      </c>
      <c r="F127" s="28" t="s">
        <v>53</v>
      </c>
      <c r="G127" s="37">
        <v>51.4</v>
      </c>
      <c r="H127" s="37">
        <v>53.5</v>
      </c>
    </row>
    <row r="128" spans="1:8" s="6" customFormat="1" ht="66" customHeight="1">
      <c r="A128" s="64" t="s">
        <v>234</v>
      </c>
      <c r="B128" s="53" t="s">
        <v>174</v>
      </c>
      <c r="C128" s="5">
        <v>934</v>
      </c>
      <c r="D128" s="29">
        <v>709</v>
      </c>
      <c r="E128" s="30" t="s">
        <v>225</v>
      </c>
      <c r="F128" s="30"/>
      <c r="G128" s="37">
        <f>G129</f>
        <v>41.6</v>
      </c>
      <c r="H128" s="37">
        <f>H129</f>
        <v>43.3</v>
      </c>
    </row>
    <row r="129" spans="1:8" s="6" customFormat="1" ht="30" customHeight="1">
      <c r="A129" s="64" t="s">
        <v>235</v>
      </c>
      <c r="B129" s="53" t="s">
        <v>244</v>
      </c>
      <c r="C129" s="5">
        <v>934</v>
      </c>
      <c r="D129" s="29">
        <v>709</v>
      </c>
      <c r="E129" s="30" t="s">
        <v>225</v>
      </c>
      <c r="F129" s="30" t="s">
        <v>136</v>
      </c>
      <c r="G129" s="37">
        <f>G130</f>
        <v>41.6</v>
      </c>
      <c r="H129" s="37">
        <f>H130</f>
        <v>43.3</v>
      </c>
    </row>
    <row r="130" spans="1:8" s="1" customFormat="1" ht="30" customHeight="1">
      <c r="A130" s="62" t="s">
        <v>236</v>
      </c>
      <c r="B130" s="55" t="s">
        <v>140</v>
      </c>
      <c r="C130" s="28">
        <v>934</v>
      </c>
      <c r="D130" s="27">
        <v>709</v>
      </c>
      <c r="E130" s="26" t="s">
        <v>225</v>
      </c>
      <c r="F130" s="28" t="s">
        <v>53</v>
      </c>
      <c r="G130" s="37">
        <v>41.6</v>
      </c>
      <c r="H130" s="37">
        <v>43.3</v>
      </c>
    </row>
    <row r="131" spans="1:8" s="6" customFormat="1" ht="57" customHeight="1" hidden="1" outlineLevel="1">
      <c r="A131" s="63"/>
      <c r="B131" s="25" t="s">
        <v>175</v>
      </c>
      <c r="C131" s="19">
        <v>934</v>
      </c>
      <c r="D131" s="22">
        <v>709</v>
      </c>
      <c r="E131" s="17" t="s">
        <v>226</v>
      </c>
      <c r="F131" s="17"/>
      <c r="G131" s="58">
        <f>G133</f>
        <v>0</v>
      </c>
      <c r="H131" s="58">
        <f>H133</f>
        <v>0</v>
      </c>
    </row>
    <row r="132" spans="1:8" s="6" customFormat="1" ht="30" customHeight="1" hidden="1" outlineLevel="1">
      <c r="A132" s="63"/>
      <c r="B132" s="25" t="s">
        <v>244</v>
      </c>
      <c r="C132" s="19">
        <v>934</v>
      </c>
      <c r="D132" s="22">
        <v>709</v>
      </c>
      <c r="E132" s="17" t="s">
        <v>226</v>
      </c>
      <c r="F132" s="17" t="s">
        <v>136</v>
      </c>
      <c r="G132" s="58">
        <f>G133</f>
        <v>0</v>
      </c>
      <c r="H132" s="58">
        <f>H133</f>
        <v>0</v>
      </c>
    </row>
    <row r="133" spans="1:8" s="1" customFormat="1" ht="30" customHeight="1" hidden="1" outlineLevel="1">
      <c r="A133" s="63"/>
      <c r="B133" s="72" t="s">
        <v>140</v>
      </c>
      <c r="C133" s="18">
        <v>934</v>
      </c>
      <c r="D133" s="23">
        <v>709</v>
      </c>
      <c r="E133" s="24" t="s">
        <v>226</v>
      </c>
      <c r="F133" s="18" t="s">
        <v>53</v>
      </c>
      <c r="G133" s="38">
        <v>0</v>
      </c>
      <c r="H133" s="38">
        <v>0</v>
      </c>
    </row>
    <row r="134" spans="1:8" s="6" customFormat="1" ht="120" customHeight="1" hidden="1" outlineLevel="1">
      <c r="A134" s="63"/>
      <c r="B134" s="25" t="s">
        <v>218</v>
      </c>
      <c r="C134" s="19">
        <v>934</v>
      </c>
      <c r="D134" s="17" t="s">
        <v>210</v>
      </c>
      <c r="E134" s="17" t="s">
        <v>227</v>
      </c>
      <c r="F134" s="19"/>
      <c r="G134" s="58">
        <f>G136</f>
        <v>0</v>
      </c>
      <c r="H134" s="58">
        <f>H136</f>
        <v>0</v>
      </c>
    </row>
    <row r="135" spans="1:8" s="6" customFormat="1" ht="30" customHeight="1" hidden="1" outlineLevel="1">
      <c r="A135" s="63"/>
      <c r="B135" s="25" t="s">
        <v>244</v>
      </c>
      <c r="C135" s="19">
        <v>934</v>
      </c>
      <c r="D135" s="17" t="s">
        <v>210</v>
      </c>
      <c r="E135" s="17" t="s">
        <v>227</v>
      </c>
      <c r="F135" s="19">
        <v>200</v>
      </c>
      <c r="G135" s="58">
        <f>G136</f>
        <v>0</v>
      </c>
      <c r="H135" s="58">
        <f>H136</f>
        <v>0</v>
      </c>
    </row>
    <row r="136" spans="1:8" s="1" customFormat="1" ht="30" customHeight="1" hidden="1" outlineLevel="1">
      <c r="A136" s="63"/>
      <c r="B136" s="72" t="s">
        <v>140</v>
      </c>
      <c r="C136" s="18">
        <v>934</v>
      </c>
      <c r="D136" s="23">
        <v>709</v>
      </c>
      <c r="E136" s="24" t="s">
        <v>227</v>
      </c>
      <c r="F136" s="18" t="s">
        <v>53</v>
      </c>
      <c r="G136" s="38">
        <v>0</v>
      </c>
      <c r="H136" s="38">
        <v>0</v>
      </c>
    </row>
    <row r="137" spans="1:8" s="6" customFormat="1" ht="30" customHeight="1" collapsed="1">
      <c r="A137" s="79" t="s">
        <v>237</v>
      </c>
      <c r="B137" s="53" t="s">
        <v>185</v>
      </c>
      <c r="C137" s="5">
        <v>934</v>
      </c>
      <c r="D137" s="30" t="s">
        <v>210</v>
      </c>
      <c r="E137" s="30" t="s">
        <v>228</v>
      </c>
      <c r="F137" s="33"/>
      <c r="G137" s="36">
        <f>G139</f>
        <v>188</v>
      </c>
      <c r="H137" s="36">
        <f>H139</f>
        <v>196.1</v>
      </c>
    </row>
    <row r="138" spans="1:8" s="6" customFormat="1" ht="30" customHeight="1">
      <c r="A138" s="79" t="s">
        <v>238</v>
      </c>
      <c r="B138" s="53" t="s">
        <v>244</v>
      </c>
      <c r="C138" s="5">
        <v>934</v>
      </c>
      <c r="D138" s="30" t="s">
        <v>210</v>
      </c>
      <c r="E138" s="30" t="s">
        <v>228</v>
      </c>
      <c r="F138" s="5">
        <v>200</v>
      </c>
      <c r="G138" s="36">
        <f>G139</f>
        <v>188</v>
      </c>
      <c r="H138" s="36">
        <f>H139</f>
        <v>196.1</v>
      </c>
    </row>
    <row r="139" spans="1:8" s="1" customFormat="1" ht="30" customHeight="1">
      <c r="A139" s="79" t="s">
        <v>239</v>
      </c>
      <c r="B139" s="55" t="s">
        <v>140</v>
      </c>
      <c r="C139" s="28">
        <v>934</v>
      </c>
      <c r="D139" s="27">
        <v>709</v>
      </c>
      <c r="E139" s="26">
        <v>4407000191</v>
      </c>
      <c r="F139" s="28" t="s">
        <v>53</v>
      </c>
      <c r="G139" s="37">
        <v>188</v>
      </c>
      <c r="H139" s="37">
        <v>196.1</v>
      </c>
    </row>
    <row r="140" spans="1:8" s="9" customFormat="1" ht="15.75" customHeight="1">
      <c r="A140" s="62" t="s">
        <v>95</v>
      </c>
      <c r="B140" s="59" t="s">
        <v>52</v>
      </c>
      <c r="C140" s="5">
        <v>934</v>
      </c>
      <c r="D140" s="60" t="s">
        <v>10</v>
      </c>
      <c r="E140" s="30"/>
      <c r="F140" s="5"/>
      <c r="G140" s="48">
        <f>G141</f>
        <v>6389.5</v>
      </c>
      <c r="H140" s="48">
        <f>H141</f>
        <v>6651.7</v>
      </c>
    </row>
    <row r="141" spans="1:8" s="10" customFormat="1" ht="15.75" customHeight="1">
      <c r="A141" s="62" t="s">
        <v>96</v>
      </c>
      <c r="B141" s="51" t="s">
        <v>11</v>
      </c>
      <c r="C141" s="32">
        <v>934</v>
      </c>
      <c r="D141" s="49" t="s">
        <v>12</v>
      </c>
      <c r="E141" s="49"/>
      <c r="F141" s="32"/>
      <c r="G141" s="39">
        <f>G142+G145+G148</f>
        <v>6389.5</v>
      </c>
      <c r="H141" s="39">
        <f>H142+H145+H148</f>
        <v>6651.7</v>
      </c>
    </row>
    <row r="142" spans="1:8" s="10" customFormat="1" ht="57" customHeight="1">
      <c r="A142" s="62" t="s">
        <v>97</v>
      </c>
      <c r="B142" s="53" t="s">
        <v>186</v>
      </c>
      <c r="C142" s="5">
        <v>934</v>
      </c>
      <c r="D142" s="30" t="s">
        <v>12</v>
      </c>
      <c r="E142" s="30" t="s">
        <v>229</v>
      </c>
      <c r="F142" s="5"/>
      <c r="G142" s="36">
        <f>G144</f>
        <v>1478.2</v>
      </c>
      <c r="H142" s="36">
        <f>H144</f>
        <v>1538.9</v>
      </c>
    </row>
    <row r="143" spans="1:8" s="10" customFormat="1" ht="30" customHeight="1">
      <c r="A143" s="62" t="s">
        <v>98</v>
      </c>
      <c r="B143" s="53" t="s">
        <v>244</v>
      </c>
      <c r="C143" s="5">
        <v>934</v>
      </c>
      <c r="D143" s="30" t="s">
        <v>12</v>
      </c>
      <c r="E143" s="30" t="s">
        <v>229</v>
      </c>
      <c r="F143" s="5">
        <v>200</v>
      </c>
      <c r="G143" s="36">
        <f>G144</f>
        <v>1478.2</v>
      </c>
      <c r="H143" s="36">
        <f>H144</f>
        <v>1538.9</v>
      </c>
    </row>
    <row r="144" spans="1:8" s="1" customFormat="1" ht="30" customHeight="1">
      <c r="A144" s="62" t="s">
        <v>160</v>
      </c>
      <c r="B144" s="55" t="s">
        <v>140</v>
      </c>
      <c r="C144" s="28">
        <v>934</v>
      </c>
      <c r="D144" s="27">
        <v>801</v>
      </c>
      <c r="E144" s="26" t="s">
        <v>229</v>
      </c>
      <c r="F144" s="28" t="s">
        <v>53</v>
      </c>
      <c r="G144" s="37">
        <v>1478.2</v>
      </c>
      <c r="H144" s="37">
        <v>1538.9</v>
      </c>
    </row>
    <row r="145" spans="1:8" s="10" customFormat="1" ht="30" customHeight="1">
      <c r="A145" s="62" t="s">
        <v>99</v>
      </c>
      <c r="B145" s="53" t="s">
        <v>187</v>
      </c>
      <c r="C145" s="5">
        <v>934</v>
      </c>
      <c r="D145" s="30" t="s">
        <v>12</v>
      </c>
      <c r="E145" s="30" t="s">
        <v>230</v>
      </c>
      <c r="F145" s="5"/>
      <c r="G145" s="36">
        <f>G147</f>
        <v>65.5</v>
      </c>
      <c r="H145" s="36">
        <f>H147</f>
        <v>68.3</v>
      </c>
    </row>
    <row r="146" spans="1:8" s="10" customFormat="1" ht="30" customHeight="1">
      <c r="A146" s="62" t="s">
        <v>100</v>
      </c>
      <c r="B146" s="53" t="s">
        <v>244</v>
      </c>
      <c r="C146" s="5">
        <v>934</v>
      </c>
      <c r="D146" s="30" t="s">
        <v>12</v>
      </c>
      <c r="E146" s="30" t="s">
        <v>230</v>
      </c>
      <c r="F146" s="5">
        <v>200</v>
      </c>
      <c r="G146" s="36">
        <f>G147</f>
        <v>65.5</v>
      </c>
      <c r="H146" s="36">
        <f>H147</f>
        <v>68.3</v>
      </c>
    </row>
    <row r="147" spans="1:8" s="1" customFormat="1" ht="30" customHeight="1">
      <c r="A147" s="62" t="s">
        <v>161</v>
      </c>
      <c r="B147" s="55" t="s">
        <v>140</v>
      </c>
      <c r="C147" s="28">
        <v>934</v>
      </c>
      <c r="D147" s="27">
        <v>801</v>
      </c>
      <c r="E147" s="26" t="s">
        <v>230</v>
      </c>
      <c r="F147" s="28" t="s">
        <v>53</v>
      </c>
      <c r="G147" s="37">
        <v>65.5</v>
      </c>
      <c r="H147" s="37">
        <v>68.3</v>
      </c>
    </row>
    <row r="148" spans="1:8" s="10" customFormat="1" ht="30" customHeight="1">
      <c r="A148" s="62" t="s">
        <v>127</v>
      </c>
      <c r="B148" s="53" t="s">
        <v>124</v>
      </c>
      <c r="C148" s="5">
        <v>934</v>
      </c>
      <c r="D148" s="30" t="s">
        <v>12</v>
      </c>
      <c r="E148" s="30" t="s">
        <v>231</v>
      </c>
      <c r="F148" s="5"/>
      <c r="G148" s="36">
        <f>G150</f>
        <v>4845.8</v>
      </c>
      <c r="H148" s="36">
        <f>H150</f>
        <v>5044.5</v>
      </c>
    </row>
    <row r="149" spans="1:8" s="10" customFormat="1" ht="30" customHeight="1">
      <c r="A149" s="62" t="s">
        <v>128</v>
      </c>
      <c r="B149" s="53" t="s">
        <v>244</v>
      </c>
      <c r="C149" s="5">
        <v>934</v>
      </c>
      <c r="D149" s="30" t="s">
        <v>12</v>
      </c>
      <c r="E149" s="30" t="s">
        <v>231</v>
      </c>
      <c r="F149" s="5">
        <v>200</v>
      </c>
      <c r="G149" s="36">
        <f>G150</f>
        <v>4845.8</v>
      </c>
      <c r="H149" s="36">
        <f>H150</f>
        <v>5044.5</v>
      </c>
    </row>
    <row r="150" spans="1:8" s="1" customFormat="1" ht="30" customHeight="1">
      <c r="A150" s="62" t="s">
        <v>162</v>
      </c>
      <c r="B150" s="55" t="s">
        <v>140</v>
      </c>
      <c r="C150" s="28">
        <v>934</v>
      </c>
      <c r="D150" s="27">
        <v>801</v>
      </c>
      <c r="E150" s="26" t="s">
        <v>231</v>
      </c>
      <c r="F150" s="28" t="s">
        <v>53</v>
      </c>
      <c r="G150" s="37">
        <v>4845.8</v>
      </c>
      <c r="H150" s="37">
        <v>5044.5</v>
      </c>
    </row>
    <row r="151" spans="1:8" s="9" customFormat="1" ht="15.75" customHeight="1">
      <c r="A151" s="62" t="s">
        <v>101</v>
      </c>
      <c r="B151" s="59" t="s">
        <v>14</v>
      </c>
      <c r="C151" s="5">
        <v>934</v>
      </c>
      <c r="D151" s="60" t="s">
        <v>15</v>
      </c>
      <c r="E151" s="30"/>
      <c r="F151" s="5"/>
      <c r="G151" s="48">
        <f>G160+G152+G156</f>
        <v>15476</v>
      </c>
      <c r="H151" s="48">
        <f>H160+H152+H156</f>
        <v>16110.4</v>
      </c>
    </row>
    <row r="152" spans="1:8" s="9" customFormat="1" ht="15.75" customHeight="1">
      <c r="A152" s="62" t="s">
        <v>102</v>
      </c>
      <c r="B152" s="51" t="s">
        <v>248</v>
      </c>
      <c r="C152" s="5">
        <v>934</v>
      </c>
      <c r="D152" s="60" t="s">
        <v>232</v>
      </c>
      <c r="E152" s="30"/>
      <c r="F152" s="5"/>
      <c r="G152" s="61">
        <f>G153</f>
        <v>730.8</v>
      </c>
      <c r="H152" s="61">
        <f>H153</f>
        <v>760.7</v>
      </c>
    </row>
    <row r="153" spans="1:8" s="9" customFormat="1" ht="42" customHeight="1">
      <c r="A153" s="62" t="s">
        <v>103</v>
      </c>
      <c r="B153" s="53" t="s">
        <v>249</v>
      </c>
      <c r="C153" s="5">
        <v>934</v>
      </c>
      <c r="D153" s="30" t="s">
        <v>232</v>
      </c>
      <c r="E153" s="30" t="s">
        <v>250</v>
      </c>
      <c r="F153" s="5"/>
      <c r="G153" s="36">
        <f>G155</f>
        <v>730.8</v>
      </c>
      <c r="H153" s="36">
        <f>H155</f>
        <v>760.7</v>
      </c>
    </row>
    <row r="154" spans="1:8" s="9" customFormat="1" ht="15.75" customHeight="1">
      <c r="A154" s="62" t="s">
        <v>104</v>
      </c>
      <c r="B154" s="53" t="s">
        <v>142</v>
      </c>
      <c r="C154" s="5">
        <v>934</v>
      </c>
      <c r="D154" s="30" t="s">
        <v>232</v>
      </c>
      <c r="E154" s="30" t="s">
        <v>250</v>
      </c>
      <c r="F154" s="5">
        <v>300</v>
      </c>
      <c r="G154" s="36">
        <f>G155</f>
        <v>730.8</v>
      </c>
      <c r="H154" s="36">
        <f>H155</f>
        <v>760.7</v>
      </c>
    </row>
    <row r="155" spans="1:8" s="9" customFormat="1" ht="30" customHeight="1">
      <c r="A155" s="62" t="s">
        <v>163</v>
      </c>
      <c r="B155" s="55" t="s">
        <v>143</v>
      </c>
      <c r="C155" s="26">
        <v>934</v>
      </c>
      <c r="D155" s="28" t="s">
        <v>232</v>
      </c>
      <c r="E155" s="28" t="s">
        <v>250</v>
      </c>
      <c r="F155" s="26">
        <v>310</v>
      </c>
      <c r="G155" s="37">
        <v>730.8</v>
      </c>
      <c r="H155" s="37">
        <v>760.7</v>
      </c>
    </row>
    <row r="156" spans="1:8" s="9" customFormat="1" ht="15.75" customHeight="1">
      <c r="A156" s="62" t="s">
        <v>129</v>
      </c>
      <c r="B156" s="51" t="s">
        <v>246</v>
      </c>
      <c r="C156" s="5">
        <v>934</v>
      </c>
      <c r="D156" s="60" t="s">
        <v>247</v>
      </c>
      <c r="E156" s="30"/>
      <c r="F156" s="5"/>
      <c r="G156" s="61">
        <f>G157</f>
        <v>898.1</v>
      </c>
      <c r="H156" s="61">
        <f>H157</f>
        <v>934.9</v>
      </c>
    </row>
    <row r="157" spans="1:8" s="9" customFormat="1" ht="42" customHeight="1">
      <c r="A157" s="62" t="s">
        <v>215</v>
      </c>
      <c r="B157" s="53" t="s">
        <v>123</v>
      </c>
      <c r="C157" s="5">
        <v>934</v>
      </c>
      <c r="D157" s="30" t="s">
        <v>247</v>
      </c>
      <c r="E157" s="30" t="s">
        <v>198</v>
      </c>
      <c r="F157" s="5"/>
      <c r="G157" s="36">
        <f>G159</f>
        <v>898.1</v>
      </c>
      <c r="H157" s="36">
        <f>H159</f>
        <v>934.9</v>
      </c>
    </row>
    <row r="158" spans="1:8" s="9" customFormat="1" ht="15.75" customHeight="1">
      <c r="A158" s="62" t="s">
        <v>216</v>
      </c>
      <c r="B158" s="53" t="s">
        <v>142</v>
      </c>
      <c r="C158" s="5">
        <v>934</v>
      </c>
      <c r="D158" s="30" t="s">
        <v>247</v>
      </c>
      <c r="E158" s="30" t="s">
        <v>198</v>
      </c>
      <c r="F158" s="5">
        <v>300</v>
      </c>
      <c r="G158" s="36">
        <f>G159</f>
        <v>898.1</v>
      </c>
      <c r="H158" s="36">
        <f>H159</f>
        <v>934.9</v>
      </c>
    </row>
    <row r="159" spans="1:8" s="9" customFormat="1" ht="30" customHeight="1">
      <c r="A159" s="62" t="s">
        <v>217</v>
      </c>
      <c r="B159" s="55" t="s">
        <v>143</v>
      </c>
      <c r="C159" s="26">
        <v>934</v>
      </c>
      <c r="D159" s="28" t="s">
        <v>247</v>
      </c>
      <c r="E159" s="28" t="s">
        <v>198</v>
      </c>
      <c r="F159" s="26">
        <v>310</v>
      </c>
      <c r="G159" s="37">
        <v>898.1</v>
      </c>
      <c r="H159" s="37">
        <v>934.9</v>
      </c>
    </row>
    <row r="160" spans="1:17" s="34" customFormat="1" ht="15.75" customHeight="1">
      <c r="A160" s="62" t="s">
        <v>251</v>
      </c>
      <c r="B160" s="51" t="s">
        <v>28</v>
      </c>
      <c r="C160" s="32">
        <v>934</v>
      </c>
      <c r="D160" s="49" t="s">
        <v>16</v>
      </c>
      <c r="E160" s="49"/>
      <c r="F160" s="32"/>
      <c r="G160" s="39">
        <f>G161+G164</f>
        <v>13847.1</v>
      </c>
      <c r="H160" s="39">
        <f>H161+H164</f>
        <v>14414.8</v>
      </c>
      <c r="I160" s="12"/>
      <c r="J160" s="12"/>
      <c r="K160" s="12"/>
      <c r="L160" s="12"/>
      <c r="M160" s="12"/>
      <c r="N160" s="12"/>
      <c r="O160" s="12"/>
      <c r="P160" s="12"/>
      <c r="Q160" s="12"/>
    </row>
    <row r="161" spans="1:8" s="4" customFormat="1" ht="57" customHeight="1">
      <c r="A161" s="62" t="s">
        <v>252</v>
      </c>
      <c r="B161" s="53" t="s">
        <v>170</v>
      </c>
      <c r="C161" s="5">
        <v>934</v>
      </c>
      <c r="D161" s="30" t="s">
        <v>16</v>
      </c>
      <c r="E161" s="30" t="s">
        <v>199</v>
      </c>
      <c r="F161" s="5"/>
      <c r="G161" s="36">
        <f>G163</f>
        <v>9339</v>
      </c>
      <c r="H161" s="36">
        <f>H163</f>
        <v>9721.9</v>
      </c>
    </row>
    <row r="162" spans="1:8" s="4" customFormat="1" ht="15.75" customHeight="1">
      <c r="A162" s="62" t="s">
        <v>253</v>
      </c>
      <c r="B162" s="53" t="s">
        <v>142</v>
      </c>
      <c r="C162" s="5">
        <v>934</v>
      </c>
      <c r="D162" s="30" t="s">
        <v>16</v>
      </c>
      <c r="E162" s="30" t="s">
        <v>199</v>
      </c>
      <c r="F162" s="5">
        <v>300</v>
      </c>
      <c r="G162" s="36">
        <f>G163</f>
        <v>9339</v>
      </c>
      <c r="H162" s="36">
        <f>H163</f>
        <v>9721.9</v>
      </c>
    </row>
    <row r="163" spans="1:8" s="4" customFormat="1" ht="30" customHeight="1">
      <c r="A163" s="62" t="s">
        <v>254</v>
      </c>
      <c r="B163" s="55" t="s">
        <v>143</v>
      </c>
      <c r="C163" s="26">
        <v>934</v>
      </c>
      <c r="D163" s="28" t="s">
        <v>16</v>
      </c>
      <c r="E163" s="28" t="s">
        <v>199</v>
      </c>
      <c r="F163" s="26">
        <v>310</v>
      </c>
      <c r="G163" s="37">
        <v>9339</v>
      </c>
      <c r="H163" s="37">
        <v>9721.9</v>
      </c>
    </row>
    <row r="164" spans="1:8" s="4" customFormat="1" ht="57" customHeight="1">
      <c r="A164" s="62" t="s">
        <v>255</v>
      </c>
      <c r="B164" s="53" t="s">
        <v>173</v>
      </c>
      <c r="C164" s="5">
        <v>934</v>
      </c>
      <c r="D164" s="30" t="s">
        <v>16</v>
      </c>
      <c r="E164" s="30" t="s">
        <v>200</v>
      </c>
      <c r="F164" s="5"/>
      <c r="G164" s="36">
        <f>G166</f>
        <v>4508.1</v>
      </c>
      <c r="H164" s="36">
        <f>H166</f>
        <v>4692.9</v>
      </c>
    </row>
    <row r="165" spans="1:8" s="4" customFormat="1" ht="15.75" customHeight="1">
      <c r="A165" s="62" t="s">
        <v>256</v>
      </c>
      <c r="B165" s="53" t="s">
        <v>142</v>
      </c>
      <c r="C165" s="5">
        <v>934</v>
      </c>
      <c r="D165" s="30" t="s">
        <v>16</v>
      </c>
      <c r="E165" s="30" t="s">
        <v>200</v>
      </c>
      <c r="F165" s="5">
        <v>300</v>
      </c>
      <c r="G165" s="36">
        <f>G166</f>
        <v>4508.1</v>
      </c>
      <c r="H165" s="36">
        <f>H166</f>
        <v>4692.9</v>
      </c>
    </row>
    <row r="166" spans="1:8" s="4" customFormat="1" ht="30" customHeight="1">
      <c r="A166" s="62" t="s">
        <v>257</v>
      </c>
      <c r="B166" s="55" t="s">
        <v>188</v>
      </c>
      <c r="C166" s="26">
        <v>934</v>
      </c>
      <c r="D166" s="28" t="s">
        <v>16</v>
      </c>
      <c r="E166" s="28" t="s">
        <v>200</v>
      </c>
      <c r="F166" s="26">
        <v>320</v>
      </c>
      <c r="G166" s="37">
        <v>4508.1</v>
      </c>
      <c r="H166" s="37">
        <v>4692.9</v>
      </c>
    </row>
    <row r="167" spans="1:8" s="4" customFormat="1" ht="15.75" customHeight="1">
      <c r="A167" s="62" t="s">
        <v>105</v>
      </c>
      <c r="B167" s="59" t="s">
        <v>44</v>
      </c>
      <c r="C167" s="33">
        <v>934</v>
      </c>
      <c r="D167" s="60" t="s">
        <v>45</v>
      </c>
      <c r="E167" s="56"/>
      <c r="F167" s="33"/>
      <c r="G167" s="48">
        <f>G168</f>
        <v>45</v>
      </c>
      <c r="H167" s="48">
        <f>H168</f>
        <v>46.9</v>
      </c>
    </row>
    <row r="168" spans="1:8" s="4" customFormat="1" ht="15.75" customHeight="1">
      <c r="A168" s="62" t="s">
        <v>106</v>
      </c>
      <c r="B168" s="51" t="s">
        <v>46</v>
      </c>
      <c r="C168" s="33">
        <v>934</v>
      </c>
      <c r="D168" s="49" t="s">
        <v>47</v>
      </c>
      <c r="E168" s="56"/>
      <c r="F168" s="33"/>
      <c r="G168" s="39">
        <f>G169</f>
        <v>45</v>
      </c>
      <c r="H168" s="39">
        <f>H169</f>
        <v>46.9</v>
      </c>
    </row>
    <row r="169" spans="1:8" s="4" customFormat="1" ht="42" customHeight="1">
      <c r="A169" s="62" t="s">
        <v>107</v>
      </c>
      <c r="B169" s="53" t="s">
        <v>39</v>
      </c>
      <c r="C169" s="5">
        <v>934</v>
      </c>
      <c r="D169" s="30" t="s">
        <v>47</v>
      </c>
      <c r="E169" s="30" t="s">
        <v>207</v>
      </c>
      <c r="F169" s="33"/>
      <c r="G169" s="36">
        <f>G171</f>
        <v>45</v>
      </c>
      <c r="H169" s="36">
        <f>H171</f>
        <v>46.9</v>
      </c>
    </row>
    <row r="170" spans="1:8" s="4" customFormat="1" ht="30" customHeight="1">
      <c r="A170" s="62" t="s">
        <v>108</v>
      </c>
      <c r="B170" s="53" t="s">
        <v>244</v>
      </c>
      <c r="C170" s="5">
        <v>934</v>
      </c>
      <c r="D170" s="30" t="s">
        <v>47</v>
      </c>
      <c r="E170" s="30" t="s">
        <v>207</v>
      </c>
      <c r="F170" s="5">
        <v>200</v>
      </c>
      <c r="G170" s="36">
        <f>G171</f>
        <v>45</v>
      </c>
      <c r="H170" s="36">
        <f>H171</f>
        <v>46.9</v>
      </c>
    </row>
    <row r="171" spans="1:8" s="1" customFormat="1" ht="30" customHeight="1">
      <c r="A171" s="62" t="s">
        <v>164</v>
      </c>
      <c r="B171" s="55" t="s">
        <v>140</v>
      </c>
      <c r="C171" s="28">
        <v>934</v>
      </c>
      <c r="D171" s="27">
        <v>1101</v>
      </c>
      <c r="E171" s="26" t="s">
        <v>207</v>
      </c>
      <c r="F171" s="28" t="s">
        <v>53</v>
      </c>
      <c r="G171" s="37">
        <v>45</v>
      </c>
      <c r="H171" s="37">
        <v>46.9</v>
      </c>
    </row>
    <row r="172" spans="1:8" s="4" customFormat="1" ht="15.75" customHeight="1">
      <c r="A172" s="62" t="s">
        <v>109</v>
      </c>
      <c r="B172" s="59" t="s">
        <v>48</v>
      </c>
      <c r="C172" s="5">
        <v>934</v>
      </c>
      <c r="D172" s="60" t="s">
        <v>49</v>
      </c>
      <c r="E172" s="30"/>
      <c r="F172" s="5"/>
      <c r="G172" s="48">
        <f>G173+G190</f>
        <v>1299.2</v>
      </c>
      <c r="H172" s="48">
        <f>H173+H190</f>
        <v>1352.5</v>
      </c>
    </row>
    <row r="173" spans="1:8" s="4" customFormat="1" ht="15.75" customHeight="1">
      <c r="A173" s="62" t="s">
        <v>110</v>
      </c>
      <c r="B173" s="51" t="s">
        <v>13</v>
      </c>
      <c r="C173" s="32">
        <v>934</v>
      </c>
      <c r="D173" s="49" t="s">
        <v>50</v>
      </c>
      <c r="E173" s="49"/>
      <c r="F173" s="32"/>
      <c r="G173" s="39">
        <f>G174</f>
        <v>1299.2</v>
      </c>
      <c r="H173" s="39">
        <f>H174</f>
        <v>1352.5</v>
      </c>
    </row>
    <row r="174" spans="1:8" s="4" customFormat="1" ht="42" customHeight="1">
      <c r="A174" s="62" t="s">
        <v>111</v>
      </c>
      <c r="B174" s="53" t="s">
        <v>38</v>
      </c>
      <c r="C174" s="5">
        <v>934</v>
      </c>
      <c r="D174" s="30" t="s">
        <v>50</v>
      </c>
      <c r="E174" s="30" t="s">
        <v>208</v>
      </c>
      <c r="F174" s="5"/>
      <c r="G174" s="36">
        <f>G176</f>
        <v>1299.2</v>
      </c>
      <c r="H174" s="36">
        <f>H176</f>
        <v>1352.5</v>
      </c>
    </row>
    <row r="175" spans="1:8" s="4" customFormat="1" ht="30" customHeight="1">
      <c r="A175" s="62" t="s">
        <v>112</v>
      </c>
      <c r="B175" s="53" t="s">
        <v>244</v>
      </c>
      <c r="C175" s="5">
        <v>934</v>
      </c>
      <c r="D175" s="30" t="s">
        <v>50</v>
      </c>
      <c r="E175" s="30" t="s">
        <v>208</v>
      </c>
      <c r="F175" s="5">
        <v>200</v>
      </c>
      <c r="G175" s="36">
        <f>G176</f>
        <v>1299.2</v>
      </c>
      <c r="H175" s="36">
        <f>H176</f>
        <v>1352.5</v>
      </c>
    </row>
    <row r="176" spans="1:8" s="1" customFormat="1" ht="30" customHeight="1">
      <c r="A176" s="62" t="s">
        <v>165</v>
      </c>
      <c r="B176" s="55" t="s">
        <v>140</v>
      </c>
      <c r="C176" s="28">
        <v>934</v>
      </c>
      <c r="D176" s="27">
        <v>1202</v>
      </c>
      <c r="E176" s="26" t="s">
        <v>208</v>
      </c>
      <c r="F176" s="28" t="s">
        <v>53</v>
      </c>
      <c r="G176" s="37">
        <v>1299.2</v>
      </c>
      <c r="H176" s="37">
        <v>1352.5</v>
      </c>
    </row>
    <row r="177" spans="1:8" ht="19.5" customHeight="1">
      <c r="A177" s="90" t="s">
        <v>283</v>
      </c>
      <c r="B177" s="90"/>
      <c r="C177" s="90"/>
      <c r="D177" s="90"/>
      <c r="E177" s="90"/>
      <c r="F177" s="90"/>
      <c r="G177" s="83">
        <f>G15+G37</f>
        <v>97191.7</v>
      </c>
      <c r="H177" s="83">
        <f>H15+H37</f>
        <v>98990.69999999998</v>
      </c>
    </row>
    <row r="178" spans="1:8" ht="18.75">
      <c r="A178" s="90" t="s">
        <v>284</v>
      </c>
      <c r="B178" s="90"/>
      <c r="C178" s="90"/>
      <c r="D178" s="90"/>
      <c r="E178" s="90"/>
      <c r="F178" s="90"/>
      <c r="G178" s="83">
        <v>2028</v>
      </c>
      <c r="H178" s="83">
        <v>4217</v>
      </c>
    </row>
    <row r="179" spans="1:8" ht="18.75">
      <c r="A179" s="90" t="s">
        <v>285</v>
      </c>
      <c r="B179" s="90"/>
      <c r="C179" s="90"/>
      <c r="D179" s="90"/>
      <c r="E179" s="90"/>
      <c r="F179" s="90"/>
      <c r="G179" s="83">
        <f>G177+G178</f>
        <v>99219.7</v>
      </c>
      <c r="H179" s="83">
        <f>H177+H178</f>
        <v>103207.69999999998</v>
      </c>
    </row>
    <row r="180" spans="5:8" ht="12.75">
      <c r="E180" s="13" t="s">
        <v>286</v>
      </c>
      <c r="G180" s="71">
        <v>99219.7</v>
      </c>
      <c r="H180" s="85">
        <v>103207.7</v>
      </c>
    </row>
    <row r="181" spans="7:8" ht="12.75">
      <c r="G181" s="71">
        <f>G179-G180</f>
        <v>0</v>
      </c>
      <c r="H181" s="71">
        <f>H179-H180</f>
        <v>0</v>
      </c>
    </row>
  </sheetData>
  <sheetProtection/>
  <autoFilter ref="A14:Q179"/>
  <mergeCells count="5">
    <mergeCell ref="A9:H10"/>
    <mergeCell ref="B11:G11"/>
    <mergeCell ref="A179:F179"/>
    <mergeCell ref="A177:F177"/>
    <mergeCell ref="A178:F178"/>
  </mergeCells>
  <printOptions/>
  <pageMargins left="0.7874015748031497" right="0.3937007874015748" top="0.3937007874015748" bottom="0.3937007874015748" header="0.3937007874015748" footer="0.3937007874015748"/>
  <pageSetup fitToHeight="10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</dc:creator>
  <cp:keywords/>
  <dc:description/>
  <cp:lastModifiedBy>User1</cp:lastModifiedBy>
  <cp:lastPrinted>2021-10-20T12:28:12Z</cp:lastPrinted>
  <dcterms:created xsi:type="dcterms:W3CDTF">2003-01-14T06:58:04Z</dcterms:created>
  <dcterms:modified xsi:type="dcterms:W3CDTF">2021-10-20T12:32:04Z</dcterms:modified>
  <cp:category/>
  <cp:version/>
  <cp:contentType/>
  <cp:contentStatus/>
</cp:coreProperties>
</file>